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Tartu Halduskohus/Kalevi tn 1, Tartu/"/>
    </mc:Choice>
  </mc:AlternateContent>
  <xr:revisionPtr revIDLastSave="29" documentId="8_{46DF57A2-1043-4C4F-840D-0C68BD3BCC97}" xr6:coauthVersionLast="47" xr6:coauthVersionMax="47" xr10:uidLastSave="{81532EFF-D3C0-49DA-B2B5-620683249BBD}"/>
  <bookViews>
    <workbookView xWindow="1425" yWindow="675" windowWidth="28800" windowHeight="20505"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M8" i="5"/>
  <c r="M7" i="5"/>
  <c r="M6" i="5"/>
  <c r="M5" i="5"/>
  <c r="M4" i="5"/>
  <c r="F4" i="12" l="1"/>
  <c r="B18" i="12"/>
  <c r="D9" i="12"/>
  <c r="U8" i="12"/>
  <c r="D8" i="12"/>
  <c r="U6" i="12"/>
  <c r="U10" i="12" l="1"/>
  <c r="U11" i="12" s="1"/>
  <c r="E13" i="12"/>
  <c r="A18" i="12"/>
  <c r="B19" i="12"/>
  <c r="R17" i="12"/>
  <c r="T8" i="12"/>
  <c r="T9" i="12" s="1"/>
  <c r="E12" i="12" l="1"/>
  <c r="R18" i="12"/>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F46" i="12"/>
  <c r="G46" i="12"/>
  <c r="C47" i="12" s="1"/>
  <c r="S45" i="12"/>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F50" i="12"/>
  <c r="W48" i="12"/>
  <c r="S49" i="12" s="1"/>
  <c r="V48" i="12"/>
  <c r="R50" i="12"/>
  <c r="T49" i="12"/>
  <c r="U49" i="12"/>
  <c r="Q49" i="12"/>
  <c r="A51" i="12"/>
  <c r="E51" i="12"/>
  <c r="C51" i="12"/>
  <c r="B52" i="12"/>
  <c r="D51" i="12"/>
  <c r="V49" i="12" l="1"/>
  <c r="G51" i="12"/>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V51" i="12"/>
  <c r="F53" i="12"/>
  <c r="W51" i="12"/>
  <c r="S52" i="12" s="1"/>
  <c r="R53" i="12"/>
  <c r="T52" i="12"/>
  <c r="U52" i="12"/>
  <c r="Q52" i="12"/>
  <c r="A54" i="12"/>
  <c r="B55" i="12"/>
  <c r="E54" i="12"/>
  <c r="D54" i="12"/>
  <c r="C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B82" i="12"/>
  <c r="R80" i="12"/>
  <c r="T79" i="12"/>
  <c r="Q79" i="12"/>
  <c r="U79" i="12"/>
  <c r="F81" i="12" l="1"/>
  <c r="W79" i="12"/>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V85" i="12"/>
  <c r="F87" i="12"/>
  <c r="W85" i="12"/>
  <c r="S86" i="12" s="1"/>
  <c r="A88" i="12"/>
  <c r="D88" i="12"/>
  <c r="B89" i="12"/>
  <c r="E88" i="12"/>
  <c r="C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V91" i="12" s="1"/>
  <c r="Q91" i="12"/>
  <c r="R92" i="12"/>
  <c r="A93" i="12"/>
  <c r="B94" i="12"/>
  <c r="E93" i="12"/>
  <c r="D93" i="12"/>
  <c r="W91" i="12" l="1"/>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V94" i="12"/>
  <c r="G96" i="12"/>
  <c r="C97" i="12" s="1"/>
  <c r="F96" i="12"/>
  <c r="R96" i="12"/>
  <c r="T95" i="12"/>
  <c r="U95" i="12"/>
  <c r="S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F101" i="12"/>
  <c r="W99" i="12"/>
  <c r="S100" i="12" s="1"/>
  <c r="V99" i="12"/>
  <c r="R101" i="12"/>
  <c r="T100" i="12"/>
  <c r="U100" i="12"/>
  <c r="Q100" i="12"/>
  <c r="C102"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F108" i="12"/>
  <c r="W106" i="12"/>
  <c r="S107" i="12" s="1"/>
  <c r="V106" i="12"/>
  <c r="A109" i="12"/>
  <c r="E109" i="12"/>
  <c r="C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V109" i="12"/>
  <c r="W109" i="12"/>
  <c r="S110" i="12" s="1"/>
  <c r="F111" i="12"/>
  <c r="A112" i="12"/>
  <c r="C112" i="12"/>
  <c r="E112" i="12"/>
  <c r="B113" i="12"/>
  <c r="D112" i="12"/>
  <c r="R111" i="12"/>
  <c r="T110" i="12"/>
  <c r="U110" i="12"/>
  <c r="Q110" i="12"/>
  <c r="F112" i="12" l="1"/>
  <c r="V110" i="12"/>
  <c r="G112" i="12"/>
  <c r="C113" i="12" s="1"/>
  <c r="W110" i="12"/>
  <c r="S111" i="12" s="1"/>
  <c r="R112" i="12"/>
  <c r="T111" i="12"/>
  <c r="U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R118" i="12"/>
  <c r="T117" i="12"/>
  <c r="U117" i="12"/>
  <c r="Q117" i="12"/>
  <c r="E119" i="12"/>
  <c r="C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F122" i="12"/>
  <c r="W120" i="12"/>
  <c r="S121" i="12" s="1"/>
  <c r="C123" i="12"/>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F126" i="12"/>
  <c r="W124" i="12"/>
  <c r="S125" i="12" s="1"/>
  <c r="V124" i="12"/>
  <c r="R126" i="12"/>
  <c r="T125" i="12"/>
  <c r="Q125" i="12"/>
  <c r="U125" i="12"/>
  <c r="A127" i="12"/>
  <c r="E127" i="12"/>
  <c r="C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V133" i="12" s="1"/>
  <c r="A135" i="12"/>
  <c r="B136" i="12"/>
  <c r="E135" i="12"/>
  <c r="D135" i="12"/>
  <c r="G135" i="12" l="1"/>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W135" i="12"/>
  <c r="S136" i="12" s="1"/>
  <c r="V135" i="12"/>
  <c r="U136" i="12"/>
  <c r="R137" i="12"/>
  <c r="T136" i="12"/>
  <c r="Q136" i="12"/>
  <c r="C138" i="12"/>
  <c r="E138" i="12"/>
  <c r="G138" i="12" s="1"/>
  <c r="D138" i="12"/>
  <c r="F138" i="12" s="1"/>
  <c r="A138" i="12"/>
  <c r="B139" i="12"/>
  <c r="V136" i="12" l="1"/>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F143" i="12"/>
  <c r="C144"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F147" i="12"/>
  <c r="R147" i="12"/>
  <c r="T146" i="12"/>
  <c r="V146" i="12"/>
  <c r="U146" i="12"/>
  <c r="Q146" i="12"/>
  <c r="W146" i="12"/>
  <c r="S146" i="12"/>
  <c r="A148" i="12"/>
  <c r="E148" i="12"/>
  <c r="C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F150" i="12"/>
  <c r="A151" i="12"/>
  <c r="E151" i="12"/>
  <c r="C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F153" i="12" s="1"/>
  <c r="B154" i="12"/>
  <c r="V151" i="12"/>
  <c r="T151" i="12"/>
  <c r="S151" i="12"/>
  <c r="W151" i="12"/>
  <c r="Q151" i="12"/>
  <c r="R152" i="12"/>
  <c r="U151" i="12"/>
  <c r="G153" i="12" l="1"/>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F156" i="12" s="1"/>
  <c r="V154" i="12"/>
  <c r="U154" i="12"/>
  <c r="R155" i="12"/>
  <c r="T154" i="12"/>
  <c r="S154" i="12"/>
  <c r="Q154" i="12"/>
  <c r="W154" i="12"/>
  <c r="G156" i="12" l="1"/>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F158" i="12"/>
  <c r="V157" i="12"/>
  <c r="S157" i="12"/>
  <c r="Q157" i="12"/>
  <c r="R158" i="12"/>
  <c r="W157" i="12"/>
  <c r="U157" i="12"/>
  <c r="T157" i="12"/>
  <c r="C159" i="12"/>
  <c r="A159" i="12"/>
  <c r="D159" i="12"/>
  <c r="B160" i="12"/>
  <c r="E159" i="12"/>
  <c r="G159" i="12" l="1"/>
  <c r="F159" i="12"/>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F162" i="12" s="1"/>
  <c r="B163" i="12"/>
  <c r="V160" i="12"/>
  <c r="U160" i="12"/>
  <c r="R161" i="12"/>
  <c r="T160" i="12"/>
  <c r="Q160" i="12"/>
  <c r="W160" i="12"/>
  <c r="S160" i="12"/>
  <c r="G162" i="12" l="1"/>
  <c r="R162" i="12"/>
  <c r="T161" i="12"/>
  <c r="S161" i="12"/>
  <c r="W161" i="12"/>
  <c r="V161" i="12"/>
  <c r="Q161" i="12"/>
  <c r="U161" i="12"/>
  <c r="A163" i="12"/>
  <c r="E163" i="12"/>
  <c r="C163" i="12"/>
  <c r="D163" i="12"/>
  <c r="F163" i="12" s="1"/>
  <c r="B164" i="12"/>
  <c r="G163" i="12" l="1"/>
  <c r="E164" i="12"/>
  <c r="B165" i="12"/>
  <c r="D164" i="12"/>
  <c r="C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s="1"/>
  <c r="G165" i="12" l="1"/>
  <c r="A166" i="12"/>
  <c r="E166" i="12"/>
  <c r="D166" i="12"/>
  <c r="B167" i="12"/>
  <c r="C166"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V166" i="12"/>
  <c r="U166" i="12"/>
  <c r="R167" i="12"/>
  <c r="T166" i="12"/>
  <c r="W166" i="12"/>
  <c r="S166" i="12"/>
  <c r="Q166" i="12"/>
  <c r="C168" i="12"/>
  <c r="E168" i="12"/>
  <c r="B169" i="12"/>
  <c r="D168" i="12"/>
  <c r="A168" i="12"/>
  <c r="G168" i="12" l="1"/>
  <c r="C169" i="12" s="1"/>
  <c r="F168" i="12"/>
  <c r="A169" i="12"/>
  <c r="E169" i="12"/>
  <c r="D169" i="12"/>
  <c r="F169" i="12" s="1"/>
  <c r="B170" i="12"/>
  <c r="R168" i="12"/>
  <c r="T167" i="12"/>
  <c r="S167" i="12"/>
  <c r="W167" i="12"/>
  <c r="V167" i="12"/>
  <c r="U167" i="12"/>
  <c r="Q167" i="12"/>
  <c r="G169" i="12" l="1"/>
  <c r="Q168" i="12"/>
  <c r="V168" i="12"/>
  <c r="T168" i="12"/>
  <c r="S168" i="12"/>
  <c r="U168" i="12"/>
  <c r="W168" i="12"/>
  <c r="R169" i="12"/>
  <c r="E170" i="12"/>
  <c r="B171" i="12"/>
  <c r="D170" i="12"/>
  <c r="C170" i="12"/>
  <c r="A170" i="12"/>
  <c r="F170" i="12" l="1"/>
  <c r="G170" i="12"/>
  <c r="C171" i="12" s="1"/>
  <c r="B172" i="12"/>
  <c r="A171" i="12"/>
  <c r="E171" i="12"/>
  <c r="D171" i="12"/>
  <c r="F171" i="12" s="1"/>
  <c r="V169" i="12"/>
  <c r="Q169" i="12"/>
  <c r="R170" i="12"/>
  <c r="W169" i="12"/>
  <c r="U169" i="12"/>
  <c r="T169" i="12"/>
  <c r="S169" i="12"/>
  <c r="G171" i="12" l="1"/>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F175" i="12"/>
  <c r="C176" i="12"/>
  <c r="E176" i="12"/>
  <c r="D176" i="12"/>
  <c r="A176" i="12"/>
  <c r="B177" i="12"/>
  <c r="V174" i="12"/>
  <c r="T174" i="12"/>
  <c r="W174" i="12"/>
  <c r="U174" i="12"/>
  <c r="S174" i="12"/>
  <c r="Q174" i="12"/>
  <c r="R175" i="12"/>
  <c r="F176" i="12" l="1"/>
  <c r="G176" i="12"/>
  <c r="C177" i="12" s="1"/>
  <c r="A177" i="12"/>
  <c r="E177" i="12"/>
  <c r="D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C181" i="12" s="1"/>
  <c r="E181" i="12"/>
  <c r="D181" i="12"/>
  <c r="B182"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R182" i="12"/>
  <c r="T181" i="12"/>
  <c r="W181" i="12"/>
  <c r="Q181" i="12"/>
  <c r="V181" i="12"/>
  <c r="U181" i="12"/>
  <c r="S181" i="12"/>
  <c r="A183" i="12"/>
  <c r="E183" i="12"/>
  <c r="C183" i="12"/>
  <c r="B184" i="12"/>
  <c r="D183" i="12"/>
  <c r="G183" i="12" l="1"/>
  <c r="C184" i="12" s="1"/>
  <c r="F183" i="12"/>
  <c r="E184" i="12"/>
  <c r="A184" i="12"/>
  <c r="D184" i="12"/>
  <c r="B185" i="12"/>
  <c r="W182" i="12"/>
  <c r="V182" i="12"/>
  <c r="U182" i="12"/>
  <c r="S182" i="12"/>
  <c r="R183" i="12"/>
  <c r="Q182" i="12"/>
  <c r="T182" i="12"/>
  <c r="F184" i="12" l="1"/>
  <c r="G184" i="12"/>
  <c r="V183" i="12"/>
  <c r="Q183" i="12"/>
  <c r="W183" i="12"/>
  <c r="U183" i="12"/>
  <c r="T183" i="12"/>
  <c r="S183" i="12"/>
  <c r="R184" i="12"/>
  <c r="C185" i="12"/>
  <c r="B186" i="12"/>
  <c r="A185" i="12"/>
  <c r="D185" i="12"/>
  <c r="E185" i="12"/>
  <c r="G185" i="12" l="1"/>
  <c r="F185" i="12"/>
  <c r="A186" i="12"/>
  <c r="B187" i="12"/>
  <c r="D186" i="12"/>
  <c r="E186" i="12"/>
  <c r="C186" i="12"/>
  <c r="R185" i="12"/>
  <c r="T184" i="12"/>
  <c r="Q184" i="12"/>
  <c r="V184" i="12"/>
  <c r="U184" i="12"/>
  <c r="S184" i="12"/>
  <c r="W184" i="12"/>
  <c r="G186" i="12" l="1"/>
  <c r="F186" i="12"/>
  <c r="E187" i="12"/>
  <c r="B188" i="12"/>
  <c r="D187" i="12"/>
  <c r="C187" i="12"/>
  <c r="A187" i="12"/>
  <c r="R186" i="12"/>
  <c r="Q185" i="12"/>
  <c r="W185" i="12"/>
  <c r="U185" i="12"/>
  <c r="T185" i="12"/>
  <c r="S185" i="12"/>
  <c r="V185" i="12"/>
  <c r="G187" i="12" l="1"/>
  <c r="F187" i="12"/>
  <c r="V186" i="12"/>
  <c r="R187" i="12"/>
  <c r="Q186" i="12"/>
  <c r="T186" i="12"/>
  <c r="S186" i="12"/>
  <c r="W186" i="12"/>
  <c r="U186" i="12"/>
  <c r="C188" i="12"/>
  <c r="E188" i="12"/>
  <c r="G188" i="12" s="1"/>
  <c r="D188" i="12"/>
  <c r="A188" i="12"/>
  <c r="B189" i="12"/>
  <c r="F188" i="12" l="1"/>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F193" i="12"/>
  <c r="C194" i="12"/>
  <c r="E194" i="12"/>
  <c r="G194" i="12" s="1"/>
  <c r="D194" i="12"/>
  <c r="B195" i="12"/>
  <c r="A194" i="12"/>
  <c r="V192" i="12"/>
  <c r="R193" i="12"/>
  <c r="T192" i="12"/>
  <c r="W192" i="12"/>
  <c r="Q192" i="12"/>
  <c r="U192" i="12"/>
  <c r="S192" i="12"/>
  <c r="F194" i="12" l="1"/>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F196" i="12"/>
  <c r="C197" i="12"/>
  <c r="A197" i="12"/>
  <c r="B198" i="12"/>
  <c r="E197" i="12"/>
  <c r="D197" i="12"/>
  <c r="V195" i="12"/>
  <c r="Q195" i="12"/>
  <c r="W195" i="12"/>
  <c r="U195" i="12"/>
  <c r="S195" i="12"/>
  <c r="R196" i="12"/>
  <c r="T195" i="12"/>
  <c r="F197" i="12" l="1"/>
  <c r="G197" i="12"/>
  <c r="A198" i="12"/>
  <c r="D198" i="12"/>
  <c r="B199" i="12"/>
  <c r="E198" i="12"/>
  <c r="C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V198" i="12"/>
  <c r="R199" i="12"/>
  <c r="T198" i="12"/>
  <c r="S198" i="12"/>
  <c r="Q198" i="12"/>
  <c r="W198" i="12"/>
  <c r="U198" i="12"/>
  <c r="C200" i="12"/>
  <c r="E200" i="12"/>
  <c r="B201" i="12"/>
  <c r="D200" i="12"/>
  <c r="A200" i="12"/>
  <c r="F200" i="12" l="1"/>
  <c r="G200" i="12"/>
  <c r="C201" i="12" s="1"/>
  <c r="A201" i="12"/>
  <c r="E201" i="12"/>
  <c r="D201" i="12"/>
  <c r="B202" i="12"/>
  <c r="R200" i="12"/>
  <c r="T199" i="12"/>
  <c r="W199" i="12"/>
  <c r="V199" i="12"/>
  <c r="U199" i="12"/>
  <c r="Q199" i="12"/>
  <c r="S199" i="12"/>
  <c r="F201" i="12" l="1"/>
  <c r="G201" i="12"/>
  <c r="C202" i="12" s="1"/>
  <c r="S200" i="12"/>
  <c r="W200" i="12"/>
  <c r="U200" i="12"/>
  <c r="V200" i="12"/>
  <c r="Q200" i="12"/>
  <c r="R201" i="12"/>
  <c r="T200" i="12"/>
  <c r="E202" i="12"/>
  <c r="A202" i="12"/>
  <c r="B203" i="12"/>
  <c r="D202" i="12"/>
  <c r="F202" i="12" l="1"/>
  <c r="G202" i="12"/>
  <c r="V201" i="12"/>
  <c r="U201" i="12"/>
  <c r="Q201" i="12"/>
  <c r="R202" i="12"/>
  <c r="W201" i="12"/>
  <c r="T201" i="12"/>
  <c r="S201" i="12"/>
  <c r="C203" i="12"/>
  <c r="A203" i="12"/>
  <c r="D203" i="12"/>
  <c r="E203" i="12"/>
  <c r="B204" i="12"/>
  <c r="G203" i="12" l="1"/>
  <c r="F203" i="12"/>
  <c r="R203" i="12"/>
  <c r="T202" i="12"/>
  <c r="V202" i="12"/>
  <c r="Q202" i="12"/>
  <c r="U202" i="12"/>
  <c r="W202" i="12"/>
  <c r="S202" i="12"/>
  <c r="A204" i="12"/>
  <c r="B205" i="12"/>
  <c r="E204" i="12"/>
  <c r="D204" i="12"/>
  <c r="C204" i="12"/>
  <c r="G204" i="12" l="1"/>
  <c r="C205" i="12" s="1"/>
  <c r="F204" i="12"/>
  <c r="E205" i="12"/>
  <c r="A205" i="12"/>
  <c r="B206" i="12"/>
  <c r="D205" i="12"/>
  <c r="V203" i="12"/>
  <c r="R204" i="12"/>
  <c r="T203" i="12"/>
  <c r="U203" i="12"/>
  <c r="S203" i="12"/>
  <c r="Q203" i="12"/>
  <c r="W203" i="12"/>
  <c r="F205" i="12" l="1"/>
  <c r="G205" i="12"/>
  <c r="V204" i="12"/>
  <c r="R205" i="12"/>
  <c r="T204" i="12"/>
  <c r="W204" i="12"/>
  <c r="S204" i="12"/>
  <c r="Q204" i="12"/>
  <c r="U204" i="12"/>
  <c r="C206" i="12"/>
  <c r="E206" i="12"/>
  <c r="D206" i="12"/>
  <c r="B207" i="12"/>
  <c r="A206" i="12"/>
  <c r="F206" i="12" l="1"/>
  <c r="G206" i="12"/>
  <c r="R206" i="12"/>
  <c r="T205" i="12"/>
  <c r="U205" i="12"/>
  <c r="W205" i="12"/>
  <c r="S205" i="12"/>
  <c r="Q205" i="12"/>
  <c r="V205" i="12"/>
  <c r="A207" i="12"/>
  <c r="E207" i="12"/>
  <c r="C207" i="12"/>
  <c r="D207" i="12"/>
  <c r="F207" i="12" s="1"/>
  <c r="B208" i="12"/>
  <c r="G207" i="12" l="1"/>
  <c r="E208" i="12"/>
  <c r="C208" i="12"/>
  <c r="A208" i="12"/>
  <c r="B209" i="12"/>
  <c r="D208" i="12"/>
  <c r="W206" i="12"/>
  <c r="R207" i="12"/>
  <c r="U206" i="12"/>
  <c r="T206" i="12"/>
  <c r="S206" i="12"/>
  <c r="Q206" i="12"/>
  <c r="V206" i="12"/>
  <c r="G208" i="12" l="1"/>
  <c r="F208" i="12"/>
  <c r="C209"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V209" i="12"/>
  <c r="R210" i="12"/>
  <c r="T209" i="12"/>
  <c r="Q209" i="12"/>
  <c r="U209" i="12"/>
  <c r="W209" i="12"/>
  <c r="S209" i="12"/>
  <c r="E211" i="12"/>
  <c r="B212" i="12"/>
  <c r="D211" i="12"/>
  <c r="C211" i="12"/>
  <c r="A211" i="12"/>
  <c r="F211" i="12" l="1"/>
  <c r="G211" i="12"/>
  <c r="C212" i="12" s="1"/>
  <c r="E212" i="12"/>
  <c r="D212" i="12"/>
  <c r="A212" i="12"/>
  <c r="B213" i="12"/>
  <c r="V210" i="12"/>
  <c r="R211" i="12"/>
  <c r="T210" i="12"/>
  <c r="W210" i="12"/>
  <c r="U210" i="12"/>
  <c r="S210" i="12"/>
  <c r="Q210" i="12"/>
  <c r="G212" i="12" l="1"/>
  <c r="F212" i="12"/>
  <c r="R212" i="12"/>
  <c r="T211" i="12"/>
  <c r="Q211" i="12"/>
  <c r="W211" i="12"/>
  <c r="U211" i="12"/>
  <c r="V211" i="12"/>
  <c r="S211" i="12"/>
  <c r="A213" i="12"/>
  <c r="E213" i="12"/>
  <c r="C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F215" i="12" s="1"/>
  <c r="V213" i="12"/>
  <c r="S213" i="12"/>
  <c r="U213" i="12"/>
  <c r="R214" i="12"/>
  <c r="W213" i="12"/>
  <c r="Q213" i="12"/>
  <c r="T213" i="12"/>
  <c r="R215" i="12" l="1"/>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F217" i="12"/>
  <c r="C218"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F226" i="12" s="1"/>
  <c r="A226" i="12"/>
  <c r="G226" i="12" l="1"/>
  <c r="V225" i="12"/>
  <c r="Q225" i="12"/>
  <c r="W225" i="12"/>
  <c r="U225" i="12"/>
  <c r="S225" i="12"/>
  <c r="R226" i="12"/>
  <c r="T225" i="12"/>
  <c r="C227" i="12"/>
  <c r="A227" i="12"/>
  <c r="D227" i="12"/>
  <c r="E227" i="12"/>
  <c r="G227" i="12" s="1"/>
  <c r="B228" i="12"/>
  <c r="F227" i="12" l="1"/>
  <c r="R227" i="12"/>
  <c r="T226" i="12"/>
  <c r="V226" i="12"/>
  <c r="U226" i="12"/>
  <c r="W226" i="12"/>
  <c r="Q226" i="12"/>
  <c r="S226" i="12"/>
  <c r="A228" i="12"/>
  <c r="E228" i="12"/>
  <c r="B229" i="12"/>
  <c r="D228" i="12"/>
  <c r="C228" i="12"/>
  <c r="G228" i="12" l="1"/>
  <c r="F228" i="12"/>
  <c r="E229" i="12"/>
  <c r="A229" i="12"/>
  <c r="D229" i="12"/>
  <c r="B230" i="12"/>
  <c r="C229" i="12"/>
  <c r="W227" i="12"/>
  <c r="V227" i="12"/>
  <c r="R228" i="12"/>
  <c r="T227" i="12"/>
  <c r="Q227" i="12"/>
  <c r="S227" i="12"/>
  <c r="U227" i="12"/>
  <c r="G229" i="12" l="1"/>
  <c r="F229" i="12"/>
  <c r="V228" i="12"/>
  <c r="U228" i="12"/>
  <c r="R229" i="12"/>
  <c r="T228" i="12"/>
  <c r="W228" i="12"/>
  <c r="Q228" i="12"/>
  <c r="S228" i="12"/>
  <c r="C230" i="12"/>
  <c r="E230" i="12"/>
  <c r="D230" i="12"/>
  <c r="A230" i="12"/>
  <c r="B231" i="12"/>
  <c r="G230" i="12" l="1"/>
  <c r="F230" i="12"/>
  <c r="R230" i="12"/>
  <c r="T229" i="12"/>
  <c r="S229" i="12"/>
  <c r="V229" i="12"/>
  <c r="W229" i="12"/>
  <c r="U229" i="12"/>
  <c r="Q229" i="12"/>
  <c r="A231" i="12"/>
  <c r="E231" i="12"/>
  <c r="C231" i="12"/>
  <c r="D231" i="12"/>
  <c r="B232" i="12"/>
  <c r="G231" i="12" l="1"/>
  <c r="F231" i="12"/>
  <c r="E232" i="12"/>
  <c r="B233" i="12"/>
  <c r="D232" i="12"/>
  <c r="F232" i="12" s="1"/>
  <c r="C232" i="12"/>
  <c r="A232" i="12"/>
  <c r="Q230" i="12"/>
  <c r="S230" i="12"/>
  <c r="R231" i="12"/>
  <c r="W230" i="12"/>
  <c r="V230" i="12"/>
  <c r="U230" i="12"/>
  <c r="T230" i="12"/>
  <c r="G232" i="12" l="1"/>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C235" i="12" s="1"/>
  <c r="F234" i="12"/>
  <c r="W233" i="12"/>
  <c r="V233" i="12"/>
  <c r="R234" i="12"/>
  <c r="T233" i="12"/>
  <c r="U233" i="12"/>
  <c r="S233" i="12"/>
  <c r="Q233" i="12"/>
  <c r="E235" i="12"/>
  <c r="A235" i="12"/>
  <c r="B236"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F238" i="12" s="1"/>
  <c r="C238" i="12"/>
  <c r="A238" i="12"/>
  <c r="Q236" i="12"/>
  <c r="R237" i="12"/>
  <c r="W236" i="12"/>
  <c r="U236" i="12"/>
  <c r="S236" i="12"/>
  <c r="T236" i="12"/>
  <c r="V236" i="12"/>
  <c r="G238" i="12" l="1"/>
  <c r="C239" i="12" s="1"/>
  <c r="V237" i="12"/>
  <c r="R238" i="12"/>
  <c r="U237" i="12"/>
  <c r="T237" i="12"/>
  <c r="S237" i="12"/>
  <c r="Q237" i="12"/>
  <c r="W237" i="12"/>
  <c r="A239" i="12"/>
  <c r="E239" i="12"/>
  <c r="D239" i="12"/>
  <c r="B240" i="12"/>
  <c r="F239" i="12" l="1"/>
  <c r="G239" i="12"/>
  <c r="R239" i="12"/>
  <c r="T238" i="12"/>
  <c r="V238" i="12"/>
  <c r="U238" i="12"/>
  <c r="S238" i="12"/>
  <c r="Q238" i="12"/>
  <c r="W238" i="12"/>
  <c r="A240" i="12"/>
  <c r="C240" i="12"/>
  <c r="E240" i="12"/>
  <c r="B241" i="12"/>
  <c r="D240" i="12"/>
  <c r="F240" i="12" l="1"/>
  <c r="G240" i="12"/>
  <c r="E241" i="12"/>
  <c r="B242" i="12"/>
  <c r="D241" i="12"/>
  <c r="C241" i="12"/>
  <c r="A241" i="12"/>
  <c r="W239" i="12"/>
  <c r="V239" i="12"/>
  <c r="R240" i="12"/>
  <c r="T239" i="12"/>
  <c r="U239" i="12"/>
  <c r="S239" i="12"/>
  <c r="Q239" i="12"/>
  <c r="F241" i="12" l="1"/>
  <c r="G241" i="12"/>
  <c r="C242" i="12" s="1"/>
  <c r="V240" i="12"/>
  <c r="U240" i="12"/>
  <c r="R241" i="12"/>
  <c r="T240" i="12"/>
  <c r="W240" i="12"/>
  <c r="S240" i="12"/>
  <c r="Q240"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C244" i="12"/>
  <c r="A244" i="12"/>
  <c r="Q242" i="12"/>
  <c r="W242" i="12"/>
  <c r="R243" i="12"/>
  <c r="T242" i="12"/>
  <c r="S242" i="12"/>
  <c r="V242" i="12"/>
  <c r="U242" i="12"/>
  <c r="F244" i="12" l="1"/>
  <c r="G244" i="12"/>
  <c r="C245" i="12" s="1"/>
  <c r="V243" i="12"/>
  <c r="T243" i="12"/>
  <c r="S243" i="12"/>
  <c r="R244" i="12"/>
  <c r="W243" i="12"/>
  <c r="U243" i="12"/>
  <c r="Q243" i="12"/>
  <c r="A245" i="12"/>
  <c r="B246" i="12"/>
  <c r="E245" i="12"/>
  <c r="D245" i="12"/>
  <c r="F245" i="12" l="1"/>
  <c r="G245" i="12"/>
  <c r="A246" i="12"/>
  <c r="D246" i="12"/>
  <c r="E246" i="12"/>
  <c r="C246" i="12"/>
  <c r="B247" i="12"/>
  <c r="R245" i="12"/>
  <c r="T244" i="12"/>
  <c r="V244" i="12"/>
  <c r="Q244" i="12"/>
  <c r="W244" i="12"/>
  <c r="S244" i="12"/>
  <c r="U244" i="12"/>
  <c r="G246" i="12" l="1"/>
  <c r="F246" i="12"/>
  <c r="W245" i="12"/>
  <c r="V245" i="12"/>
  <c r="R246" i="12"/>
  <c r="T245" i="12"/>
  <c r="U245" i="12"/>
  <c r="S245" i="12"/>
  <c r="Q245" i="12"/>
  <c r="C247" i="12"/>
  <c r="E247" i="12"/>
  <c r="G247" i="12" s="1"/>
  <c r="D247" i="12"/>
  <c r="A247" i="12"/>
  <c r="B248" i="12"/>
  <c r="F247" i="12" l="1"/>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R250" i="12"/>
  <c r="T249" i="12"/>
  <c r="W249" i="12"/>
  <c r="V249" i="12"/>
  <c r="U249" i="12"/>
  <c r="Q249" i="12"/>
  <c r="S249" i="12"/>
  <c r="A251" i="12"/>
  <c r="C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F257" i="12" s="1"/>
  <c r="B258" i="12"/>
  <c r="G257" i="12" l="1"/>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2" i="4"/>
  <c r="B15" i="10"/>
  <c r="B16" i="10"/>
  <c r="D8" i="10"/>
  <c r="D9" i="10"/>
  <c r="F4" i="10"/>
  <c r="B15" i="8"/>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26" i="4"/>
  <c r="A15"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E15" i="10"/>
  <c r="D15" i="10"/>
  <c r="C15" i="10"/>
  <c r="B17" i="10"/>
  <c r="D16" i="10"/>
  <c r="F16" i="10" s="1"/>
  <c r="E16" i="10"/>
  <c r="C15" i="8"/>
  <c r="D15" i="8"/>
  <c r="E15" i="8"/>
  <c r="G15" i="8" s="1"/>
  <c r="C16" i="8" s="1"/>
  <c r="B16" i="8"/>
  <c r="B18" i="10"/>
  <c r="E17" i="10"/>
  <c r="D17" i="10"/>
  <c r="F17" i="10" s="1"/>
  <c r="B17" i="8"/>
  <c r="E16" i="8"/>
  <c r="D16" i="8"/>
  <c r="F4" i="8"/>
  <c r="F4" i="5"/>
  <c r="E32" i="4"/>
  <c r="D8" i="5"/>
  <c r="D9" i="5" s="1"/>
  <c r="F31" i="4"/>
  <c r="F30" i="4"/>
  <c r="F29" i="4"/>
  <c r="F28" i="4"/>
  <c r="B19" i="10"/>
  <c r="E18" i="10"/>
  <c r="D18" i="10"/>
  <c r="B18" i="8"/>
  <c r="D17" i="8"/>
  <c r="E17" i="8"/>
  <c r="B20" i="10"/>
  <c r="E19" i="10"/>
  <c r="D19" i="10"/>
  <c r="D18" i="8"/>
  <c r="B19" i="8"/>
  <c r="E18" i="8"/>
  <c r="E20" i="10"/>
  <c r="D20" i="10"/>
  <c r="B21" i="10"/>
  <c r="D19" i="8"/>
  <c r="B20" i="8"/>
  <c r="E19" i="8"/>
  <c r="B22" i="10"/>
  <c r="D21" i="10"/>
  <c r="E21" i="10"/>
  <c r="D20" i="8"/>
  <c r="F20" i="8" s="1"/>
  <c r="E20" i="8"/>
  <c r="B21" i="8"/>
  <c r="D22" i="10"/>
  <c r="B23" i="10"/>
  <c r="E22" i="10"/>
  <c r="D21" i="8"/>
  <c r="E21" i="8"/>
  <c r="B22" i="8"/>
  <c r="B24" i="10"/>
  <c r="E23" i="10"/>
  <c r="D23" i="10"/>
  <c r="F23" i="10" s="1"/>
  <c r="D22" i="8"/>
  <c r="E22" i="8"/>
  <c r="B23" i="8"/>
  <c r="E24" i="10"/>
  <c r="B25" i="10"/>
  <c r="D24" i="10"/>
  <c r="D23" i="8"/>
  <c r="E23" i="8"/>
  <c r="B24" i="8"/>
  <c r="E25" i="10"/>
  <c r="B26" i="10"/>
  <c r="D25" i="10"/>
  <c r="D24" i="8"/>
  <c r="E24" i="8"/>
  <c r="B25" i="8"/>
  <c r="E26" i="10"/>
  <c r="D26" i="10"/>
  <c r="B27" i="10"/>
  <c r="D25" i="8"/>
  <c r="B26" i="8"/>
  <c r="E25" i="8"/>
  <c r="E27" i="10"/>
  <c r="D27" i="10"/>
  <c r="B28" i="10"/>
  <c r="D26" i="8"/>
  <c r="B27" i="8"/>
  <c r="E26" i="8"/>
  <c r="B29" i="10"/>
  <c r="E28" i="10"/>
  <c r="D28" i="10"/>
  <c r="D27" i="8"/>
  <c r="B28" i="8"/>
  <c r="E27" i="8"/>
  <c r="B30" i="10"/>
  <c r="D29" i="10"/>
  <c r="E29" i="10"/>
  <c r="D28" i="8"/>
  <c r="E28" i="8"/>
  <c r="B29" i="8"/>
  <c r="D30" i="10"/>
  <c r="B31" i="10"/>
  <c r="E30" i="10"/>
  <c r="D29" i="8"/>
  <c r="B30" i="8"/>
  <c r="E29" i="8"/>
  <c r="B32" i="10"/>
  <c r="E31" i="10"/>
  <c r="D31" i="10"/>
  <c r="D30" i="8"/>
  <c r="B31" i="8"/>
  <c r="E30" i="8"/>
  <c r="E32" i="10"/>
  <c r="D32" i="10"/>
  <c r="B33" i="10"/>
  <c r="D31" i="8"/>
  <c r="B32" i="8"/>
  <c r="E31" i="8"/>
  <c r="B34" i="10"/>
  <c r="D33" i="10"/>
  <c r="E33" i="10"/>
  <c r="D32" i="8"/>
  <c r="E32" i="8"/>
  <c r="B33" i="8"/>
  <c r="D34" i="10"/>
  <c r="B35" i="10"/>
  <c r="E34" i="10"/>
  <c r="D33" i="8"/>
  <c r="E33" i="8"/>
  <c r="B34" i="8"/>
  <c r="B36" i="10"/>
  <c r="E35" i="10"/>
  <c r="D35" i="10"/>
  <c r="D34" i="8"/>
  <c r="B35" i="8"/>
  <c r="E34" i="8"/>
  <c r="B37" i="10"/>
  <c r="E36" i="10"/>
  <c r="D36" i="10"/>
  <c r="D35" i="8"/>
  <c r="E35" i="8"/>
  <c r="B36" i="8"/>
  <c r="E37" i="10"/>
  <c r="D37" i="10"/>
  <c r="F37" i="10" s="1"/>
  <c r="B38" i="10"/>
  <c r="D36" i="8"/>
  <c r="E36" i="8"/>
  <c r="B37" i="8"/>
  <c r="E38" i="10"/>
  <c r="B39" i="10"/>
  <c r="D38" i="10"/>
  <c r="D37" i="8"/>
  <c r="B38" i="8"/>
  <c r="E37" i="8"/>
  <c r="E39" i="10"/>
  <c r="D39" i="10"/>
  <c r="B40" i="10"/>
  <c r="D38" i="8"/>
  <c r="E38" i="8"/>
  <c r="B39" i="8"/>
  <c r="B41" i="10"/>
  <c r="E40" i="10"/>
  <c r="D40" i="10"/>
  <c r="D39" i="8"/>
  <c r="F39" i="8" s="1"/>
  <c r="E39" i="8"/>
  <c r="B40" i="8"/>
  <c r="B42" i="10"/>
  <c r="E41" i="10"/>
  <c r="D41" i="10"/>
  <c r="D40" i="8"/>
  <c r="B41" i="8"/>
  <c r="E40" i="8"/>
  <c r="B43" i="10"/>
  <c r="E42" i="10"/>
  <c r="D42" i="10"/>
  <c r="D41" i="8"/>
  <c r="B42" i="8"/>
  <c r="E41" i="8"/>
  <c r="B44" i="10"/>
  <c r="E43" i="10"/>
  <c r="D43" i="10"/>
  <c r="D42" i="8"/>
  <c r="F42" i="8" s="1"/>
  <c r="B43" i="8"/>
  <c r="E42" i="8"/>
  <c r="E44" i="10"/>
  <c r="D44" i="10"/>
  <c r="F44" i="10" s="1"/>
  <c r="B45" i="10"/>
  <c r="D43" i="8"/>
  <c r="E43" i="8"/>
  <c r="B44" i="8"/>
  <c r="B46" i="10"/>
  <c r="D45" i="10"/>
  <c r="E45" i="10"/>
  <c r="D44" i="8"/>
  <c r="B45" i="8"/>
  <c r="E44" i="8"/>
  <c r="D46" i="10"/>
  <c r="B47" i="10"/>
  <c r="E46" i="10"/>
  <c r="D45" i="8"/>
  <c r="B46" i="8"/>
  <c r="E45" i="8"/>
  <c r="B48" i="10"/>
  <c r="D47" i="10"/>
  <c r="E47" i="10"/>
  <c r="D46" i="8"/>
  <c r="B47" i="8"/>
  <c r="E46" i="8"/>
  <c r="D48" i="10"/>
  <c r="E48" i="10"/>
  <c r="B49" i="10"/>
  <c r="D47" i="8"/>
  <c r="E47" i="8"/>
  <c r="B48" i="8"/>
  <c r="B50" i="10"/>
  <c r="E49" i="10"/>
  <c r="D49" i="10"/>
  <c r="D48" i="8"/>
  <c r="E48" i="8"/>
  <c r="B49" i="8"/>
  <c r="E50" i="10"/>
  <c r="D50" i="10"/>
  <c r="B51" i="10"/>
  <c r="D49" i="8"/>
  <c r="E49" i="8"/>
  <c r="B50" i="8"/>
  <c r="E51" i="10"/>
  <c r="B52" i="10"/>
  <c r="D51" i="10"/>
  <c r="D50" i="8"/>
  <c r="E50" i="8"/>
  <c r="B51" i="8"/>
  <c r="B53" i="10"/>
  <c r="E52" i="10"/>
  <c r="D52" i="10"/>
  <c r="D51" i="8"/>
  <c r="E51" i="8"/>
  <c r="B52" i="8"/>
  <c r="E53" i="10"/>
  <c r="B54" i="10"/>
  <c r="D53" i="10"/>
  <c r="D52" i="8"/>
  <c r="B53" i="8"/>
  <c r="E52" i="8"/>
  <c r="E54" i="10"/>
  <c r="B55" i="10"/>
  <c r="D54" i="10"/>
  <c r="D53" i="8"/>
  <c r="B54" i="8"/>
  <c r="E53" i="8"/>
  <c r="E55" i="10"/>
  <c r="D55" i="10"/>
  <c r="B56" i="10"/>
  <c r="D54" i="8"/>
  <c r="E54" i="8"/>
  <c r="B55" i="8"/>
  <c r="D56" i="10"/>
  <c r="E56" i="10"/>
  <c r="B57" i="10"/>
  <c r="D55" i="8"/>
  <c r="B56" i="8"/>
  <c r="E55" i="8"/>
  <c r="E57" i="10"/>
  <c r="D57" i="10"/>
  <c r="B58" i="10"/>
  <c r="D56" i="8"/>
  <c r="B57" i="8"/>
  <c r="E56" i="8"/>
  <c r="D58" i="10"/>
  <c r="B59" i="10"/>
  <c r="E58" i="10"/>
  <c r="D57" i="8"/>
  <c r="B58" i="8"/>
  <c r="E57" i="8"/>
  <c r="B60" i="10"/>
  <c r="D59" i="10"/>
  <c r="E59" i="10"/>
  <c r="D58" i="8"/>
  <c r="B59" i="8"/>
  <c r="E58" i="8"/>
  <c r="B61" i="10"/>
  <c r="E60" i="10"/>
  <c r="F60" i="10" s="1"/>
  <c r="D60" i="10"/>
  <c r="D59" i="8"/>
  <c r="B60" i="8"/>
  <c r="E59" i="8"/>
  <c r="D61" i="10"/>
  <c r="E61" i="10"/>
  <c r="B62" i="10"/>
  <c r="D60" i="8"/>
  <c r="F60" i="8" s="1"/>
  <c r="B61" i="8"/>
  <c r="E60" i="8"/>
  <c r="B63" i="10"/>
  <c r="E62" i="10"/>
  <c r="D62" i="10"/>
  <c r="D61" i="8"/>
  <c r="B62" i="8"/>
  <c r="E61" i="8"/>
  <c r="E63" i="10"/>
  <c r="D63" i="10"/>
  <c r="B64" i="10"/>
  <c r="D62" i="8"/>
  <c r="B63" i="8"/>
  <c r="E62" i="8"/>
  <c r="D64" i="10"/>
  <c r="B65" i="10"/>
  <c r="E64" i="10"/>
  <c r="D63" i="8"/>
  <c r="E63" i="8"/>
  <c r="B64" i="8"/>
  <c r="B66" i="10"/>
  <c r="E65" i="10"/>
  <c r="D65" i="10"/>
  <c r="D64" i="8"/>
  <c r="E64" i="8"/>
  <c r="B65" i="8"/>
  <c r="D66" i="10"/>
  <c r="B67" i="10"/>
  <c r="E66" i="10"/>
  <c r="D65" i="8"/>
  <c r="B66" i="8"/>
  <c r="E65" i="8"/>
  <c r="E67" i="10"/>
  <c r="D67" i="10"/>
  <c r="B68" i="10"/>
  <c r="D66" i="8"/>
  <c r="E66" i="8"/>
  <c r="B67" i="8"/>
  <c r="D68" i="10"/>
  <c r="B69" i="10"/>
  <c r="E68" i="10"/>
  <c r="D67" i="8"/>
  <c r="E67" i="8"/>
  <c r="B68" i="8"/>
  <c r="E69" i="10"/>
  <c r="D69" i="10"/>
  <c r="B70" i="10"/>
  <c r="D68" i="8"/>
  <c r="F68" i="8" s="1"/>
  <c r="E68" i="8"/>
  <c r="B69" i="8"/>
  <c r="D70" i="10"/>
  <c r="E70" i="10"/>
  <c r="B71" i="10"/>
  <c r="D69" i="8"/>
  <c r="E69" i="8"/>
  <c r="B70" i="8"/>
  <c r="B72" i="10"/>
  <c r="E71" i="10"/>
  <c r="D71" i="10"/>
  <c r="D70" i="8"/>
  <c r="B71" i="8"/>
  <c r="E70" i="8"/>
  <c r="E72" i="10"/>
  <c r="B73" i="10"/>
  <c r="D72" i="10"/>
  <c r="D71" i="8"/>
  <c r="B72" i="8"/>
  <c r="E71" i="8"/>
  <c r="E73" i="10"/>
  <c r="D73" i="10"/>
  <c r="F73" i="10" s="1"/>
  <c r="B74" i="10"/>
  <c r="D72" i="8"/>
  <c r="B73" i="8"/>
  <c r="E72" i="8"/>
  <c r="E74" i="10"/>
  <c r="F74" i="10" s="1"/>
  <c r="B75" i="10"/>
  <c r="D74" i="10"/>
  <c r="D73" i="8"/>
  <c r="B74" i="8"/>
  <c r="B75" i="8"/>
  <c r="E73" i="8"/>
  <c r="E75" i="10"/>
  <c r="D75" i="10"/>
  <c r="B76" i="10"/>
  <c r="D75" i="8"/>
  <c r="B76" i="8"/>
  <c r="E75" i="8"/>
  <c r="F75" i="8"/>
  <c r="E74" i="8"/>
  <c r="D74" i="8"/>
  <c r="A75" i="8"/>
  <c r="A76" i="8"/>
  <c r="D76" i="10"/>
  <c r="E76" i="10"/>
  <c r="B77" i="10"/>
  <c r="E76" i="8"/>
  <c r="D76" i="8"/>
  <c r="F76" i="8"/>
  <c r="B77" i="8"/>
  <c r="B78" i="10"/>
  <c r="E77" i="10"/>
  <c r="D77" i="10"/>
  <c r="E77" i="8"/>
  <c r="B78" i="8"/>
  <c r="D77" i="8"/>
  <c r="F77" i="8"/>
  <c r="A77" i="8"/>
  <c r="B79" i="10"/>
  <c r="E78" i="10"/>
  <c r="D78" i="10"/>
  <c r="B79" i="8"/>
  <c r="A78" i="8"/>
  <c r="D78" i="8"/>
  <c r="F78" i="8"/>
  <c r="E78" i="8"/>
  <c r="E79" i="10"/>
  <c r="B80" i="10"/>
  <c r="D79" i="10"/>
  <c r="A79" i="8"/>
  <c r="D79" i="8"/>
  <c r="E79" i="8"/>
  <c r="B80" i="8"/>
  <c r="C75" i="8"/>
  <c r="G75" i="8"/>
  <c r="C76" i="8"/>
  <c r="G76" i="8"/>
  <c r="C77" i="8"/>
  <c r="G77" i="8"/>
  <c r="C78" i="8"/>
  <c r="G78" i="8"/>
  <c r="C79" i="8"/>
  <c r="B81" i="10"/>
  <c r="E80" i="10"/>
  <c r="D80" i="10"/>
  <c r="G79" i="8"/>
  <c r="F79" i="8"/>
  <c r="C80" i="8"/>
  <c r="B81" i="8"/>
  <c r="E80" i="8"/>
  <c r="A80" i="8"/>
  <c r="D80" i="8"/>
  <c r="E81" i="10"/>
  <c r="B82" i="10"/>
  <c r="D81" i="10"/>
  <c r="G80" i="8"/>
  <c r="F80" i="8"/>
  <c r="C81" i="8"/>
  <c r="D81" i="8"/>
  <c r="A81" i="8"/>
  <c r="E81" i="8"/>
  <c r="G81" i="8"/>
  <c r="B82" i="8"/>
  <c r="D82" i="10"/>
  <c r="E82" i="10"/>
  <c r="B83" i="10"/>
  <c r="A82" i="8"/>
  <c r="D82" i="8"/>
  <c r="E82" i="8"/>
  <c r="G82" i="8"/>
  <c r="B83" i="8"/>
  <c r="C82" i="8"/>
  <c r="F81" i="8"/>
  <c r="B84" i="10"/>
  <c r="E83" i="10"/>
  <c r="D83" i="10"/>
  <c r="F82" i="8"/>
  <c r="D83" i="8"/>
  <c r="C83" i="8"/>
  <c r="E83" i="8"/>
  <c r="G83" i="8"/>
  <c r="A83" i="8"/>
  <c r="B84" i="8"/>
  <c r="F83" i="8"/>
  <c r="B85" i="10"/>
  <c r="E84" i="10"/>
  <c r="D84" i="10"/>
  <c r="D84" i="8"/>
  <c r="C84" i="8"/>
  <c r="B85" i="8"/>
  <c r="A84" i="8"/>
  <c r="E84" i="8"/>
  <c r="F84" i="8"/>
  <c r="D85" i="10"/>
  <c r="B86" i="10"/>
  <c r="E85" i="10"/>
  <c r="B86" i="8"/>
  <c r="D85" i="8"/>
  <c r="E85" i="8"/>
  <c r="F85" i="8"/>
  <c r="A85" i="8"/>
  <c r="G84" i="8"/>
  <c r="C85" i="8"/>
  <c r="G85" i="8"/>
  <c r="B87" i="10"/>
  <c r="D86" i="10"/>
  <c r="E86" i="10"/>
  <c r="A86" i="8"/>
  <c r="D86" i="8"/>
  <c r="F86" i="8"/>
  <c r="E86" i="8"/>
  <c r="B87" i="8"/>
  <c r="C86" i="8"/>
  <c r="G86" i="8"/>
  <c r="B88" i="10"/>
  <c r="D87" i="10"/>
  <c r="E87" i="10"/>
  <c r="E87" i="8"/>
  <c r="A87" i="8"/>
  <c r="C87" i="8"/>
  <c r="G87" i="8"/>
  <c r="D87" i="8"/>
  <c r="F87" i="8"/>
  <c r="B88" i="8"/>
  <c r="B89" i="10"/>
  <c r="E88" i="10"/>
  <c r="D88" i="10"/>
  <c r="C88" i="8"/>
  <c r="E88" i="8"/>
  <c r="D88" i="8"/>
  <c r="F88" i="8"/>
  <c r="A88" i="8"/>
  <c r="B89" i="8"/>
  <c r="E89" i="10"/>
  <c r="D89" i="10"/>
  <c r="B90" i="10"/>
  <c r="D89" i="8"/>
  <c r="E89" i="8"/>
  <c r="F89" i="8"/>
  <c r="B90" i="8"/>
  <c r="A89" i="8"/>
  <c r="G88" i="8"/>
  <c r="C89" i="8"/>
  <c r="G89" i="8"/>
  <c r="E90" i="10"/>
  <c r="B91" i="10"/>
  <c r="D90" i="10"/>
  <c r="A90" i="8"/>
  <c r="C90" i="8"/>
  <c r="D90" i="8"/>
  <c r="B91" i="8"/>
  <c r="E90" i="8"/>
  <c r="E91" i="10"/>
  <c r="B92" i="10"/>
  <c r="D91" i="10"/>
  <c r="A91" i="8"/>
  <c r="D91" i="8"/>
  <c r="E91" i="8"/>
  <c r="B92" i="8"/>
  <c r="G90" i="8"/>
  <c r="C91" i="8"/>
  <c r="F90" i="8"/>
  <c r="E92" i="10"/>
  <c r="D92" i="10"/>
  <c r="B93" i="10"/>
  <c r="A92" i="8"/>
  <c r="E92" i="8"/>
  <c r="D92" i="8"/>
  <c r="F92" i="8"/>
  <c r="B93" i="8"/>
  <c r="G91" i="8"/>
  <c r="C92" i="8"/>
  <c r="G92" i="8"/>
  <c r="F91" i="8"/>
  <c r="D93" i="10"/>
  <c r="E93" i="10"/>
  <c r="B94" i="10"/>
  <c r="A93" i="8"/>
  <c r="D93" i="8"/>
  <c r="B94" i="8"/>
  <c r="E93" i="8"/>
  <c r="C93" i="8"/>
  <c r="B95" i="10"/>
  <c r="E94" i="10"/>
  <c r="D94" i="10"/>
  <c r="G93" i="8"/>
  <c r="D94" i="8"/>
  <c r="E94" i="8"/>
  <c r="B95" i="8"/>
  <c r="A94" i="8"/>
  <c r="C94" i="8"/>
  <c r="G94" i="8"/>
  <c r="F93" i="8"/>
  <c r="D95" i="10"/>
  <c r="E95" i="10"/>
  <c r="B96" i="10"/>
  <c r="B96" i="8"/>
  <c r="D95" i="8"/>
  <c r="A95" i="8"/>
  <c r="C95" i="8"/>
  <c r="E95" i="8"/>
  <c r="F95" i="8"/>
  <c r="F94" i="8"/>
  <c r="B97" i="10"/>
  <c r="E96" i="10"/>
  <c r="D96" i="10"/>
  <c r="G95" i="8"/>
  <c r="C96" i="8"/>
  <c r="D96" i="8"/>
  <c r="B97" i="8"/>
  <c r="E96" i="8"/>
  <c r="A96" i="8"/>
  <c r="G96" i="8"/>
  <c r="C97" i="8"/>
  <c r="D97" i="10"/>
  <c r="B98" i="10"/>
  <c r="E97" i="10"/>
  <c r="F96" i="8"/>
  <c r="B98" i="8"/>
  <c r="D97" i="8"/>
  <c r="E97" i="8"/>
  <c r="G97" i="8"/>
  <c r="A97" i="8"/>
  <c r="D98" i="10"/>
  <c r="E98" i="10"/>
  <c r="B99" i="10"/>
  <c r="F97" i="8"/>
  <c r="A98" i="8"/>
  <c r="E98" i="8"/>
  <c r="C98" i="8"/>
  <c r="D98" i="8"/>
  <c r="F98" i="8"/>
  <c r="B99" i="8"/>
  <c r="B100" i="10"/>
  <c r="D99" i="10"/>
  <c r="E99" i="10"/>
  <c r="E99" i="8"/>
  <c r="B100" i="8"/>
  <c r="A99" i="8"/>
  <c r="D99" i="8"/>
  <c r="F99" i="8"/>
  <c r="G98" i="8"/>
  <c r="C99" i="8"/>
  <c r="G99" i="8"/>
  <c r="B101" i="10"/>
  <c r="E100" i="10"/>
  <c r="D100" i="10"/>
  <c r="C100" i="8"/>
  <c r="E100" i="8"/>
  <c r="A100" i="8"/>
  <c r="G100" i="8"/>
  <c r="B101" i="8"/>
  <c r="D100" i="8"/>
  <c r="F100" i="8"/>
  <c r="B102" i="10"/>
  <c r="E101" i="10"/>
  <c r="D101" i="10"/>
  <c r="C101" i="8"/>
  <c r="D101" i="8"/>
  <c r="F101" i="8"/>
  <c r="E101" i="8"/>
  <c r="G101" i="8"/>
  <c r="B102" i="8"/>
  <c r="A101" i="8"/>
  <c r="B103" i="10"/>
  <c r="D102" i="10"/>
  <c r="E102" i="10"/>
  <c r="B103" i="8"/>
  <c r="C102" i="8"/>
  <c r="D102" i="8"/>
  <c r="E102" i="8"/>
  <c r="G102" i="8"/>
  <c r="A102" i="8"/>
  <c r="E103" i="10"/>
  <c r="B104" i="10"/>
  <c r="D103" i="10"/>
  <c r="F102" i="8"/>
  <c r="A103" i="8"/>
  <c r="C103" i="8"/>
  <c r="D103" i="8"/>
  <c r="F103" i="8"/>
  <c r="B104" i="8"/>
  <c r="E103" i="8"/>
  <c r="G103" i="8"/>
  <c r="E104" i="10"/>
  <c r="B105" i="10"/>
  <c r="D104" i="10"/>
  <c r="A104" i="8"/>
  <c r="C104" i="8"/>
  <c r="E104" i="8"/>
  <c r="D104" i="8"/>
  <c r="F104" i="8"/>
  <c r="B105" i="8"/>
  <c r="B106" i="10"/>
  <c r="E105" i="10"/>
  <c r="D105" i="10"/>
  <c r="A105" i="8"/>
  <c r="D105" i="8"/>
  <c r="B106" i="8"/>
  <c r="E105" i="8"/>
  <c r="G104" i="8"/>
  <c r="C105" i="8"/>
  <c r="G105" i="8"/>
  <c r="B107" i="10"/>
  <c r="D106" i="10"/>
  <c r="E106" i="10"/>
  <c r="D106" i="8"/>
  <c r="E106" i="8"/>
  <c r="F106" i="8"/>
  <c r="B107" i="8"/>
  <c r="C106" i="8"/>
  <c r="G106" i="8"/>
  <c r="A106" i="8"/>
  <c r="F105" i="8"/>
  <c r="B108" i="10"/>
  <c r="E107" i="10"/>
  <c r="D107" i="10"/>
  <c r="B108" i="8"/>
  <c r="D107" i="8"/>
  <c r="A107" i="8"/>
  <c r="E107" i="8"/>
  <c r="G107" i="8"/>
  <c r="C107" i="8"/>
  <c r="B109" i="10"/>
  <c r="E108" i="10"/>
  <c r="D108" i="10"/>
  <c r="F107" i="8"/>
  <c r="C108" i="8"/>
  <c r="D108" i="8"/>
  <c r="B109" i="8"/>
  <c r="E108" i="8"/>
  <c r="G108" i="8"/>
  <c r="A108" i="8"/>
  <c r="B110" i="10"/>
  <c r="D109" i="10"/>
  <c r="E109" i="10"/>
  <c r="B110" i="8"/>
  <c r="A109" i="8"/>
  <c r="C109" i="8"/>
  <c r="D109" i="8"/>
  <c r="E109" i="8"/>
  <c r="F108" i="8"/>
  <c r="D110" i="10"/>
  <c r="E110" i="10"/>
  <c r="B111" i="10"/>
  <c r="F109" i="8"/>
  <c r="G109" i="8"/>
  <c r="A110" i="8"/>
  <c r="D110" i="8"/>
  <c r="C110" i="8"/>
  <c r="B111" i="8"/>
  <c r="E110" i="8"/>
  <c r="F110" i="8"/>
  <c r="B112" i="10"/>
  <c r="D111" i="10"/>
  <c r="E111" i="10"/>
  <c r="E111" i="8"/>
  <c r="D111" i="8"/>
  <c r="F111" i="8"/>
  <c r="B112" i="8"/>
  <c r="A111" i="8"/>
  <c r="G110" i="8"/>
  <c r="C111" i="8"/>
  <c r="G111" i="8"/>
  <c r="B113" i="10"/>
  <c r="E112" i="10"/>
  <c r="D112" i="10"/>
  <c r="C112" i="8"/>
  <c r="E112" i="8"/>
  <c r="A112" i="8"/>
  <c r="G112" i="8"/>
  <c r="B113" i="8"/>
  <c r="D112" i="8"/>
  <c r="F112" i="8"/>
  <c r="D113" i="10"/>
  <c r="B114" i="10"/>
  <c r="E113" i="10"/>
  <c r="C113" i="8"/>
  <c r="E113" i="8"/>
  <c r="A113" i="8"/>
  <c r="B114" i="8"/>
  <c r="D113" i="8"/>
  <c r="F113" i="8"/>
  <c r="E114" i="10"/>
  <c r="D114" i="10"/>
  <c r="B115" i="10"/>
  <c r="B115" i="8"/>
  <c r="A114" i="8"/>
  <c r="E114" i="8"/>
  <c r="D114" i="8"/>
  <c r="F114" i="8"/>
  <c r="G113" i="8"/>
  <c r="C114" i="8"/>
  <c r="E115" i="10"/>
  <c r="D115" i="10"/>
  <c r="B116" i="10"/>
  <c r="G114" i="8"/>
  <c r="A115" i="8"/>
  <c r="C115" i="8"/>
  <c r="D115" i="8"/>
  <c r="B116" i="8"/>
  <c r="E115" i="8"/>
  <c r="G115" i="8"/>
  <c r="E116" i="10"/>
  <c r="D116" i="10"/>
  <c r="B117" i="10"/>
  <c r="A116" i="8"/>
  <c r="C116" i="8"/>
  <c r="E116" i="8"/>
  <c r="D116" i="8"/>
  <c r="F116" i="8"/>
  <c r="B117" i="8"/>
  <c r="F115" i="8"/>
  <c r="E117" i="10"/>
  <c r="B118" i="10"/>
  <c r="D117" i="10"/>
  <c r="G116" i="8"/>
  <c r="A117" i="8"/>
  <c r="D117" i="8"/>
  <c r="E117" i="8"/>
  <c r="B118" i="8"/>
  <c r="C117" i="8"/>
  <c r="E118" i="10"/>
  <c r="D118" i="10"/>
  <c r="B119" i="10"/>
  <c r="D118" i="8"/>
  <c r="B119" i="8"/>
  <c r="A118" i="8"/>
  <c r="E118" i="8"/>
  <c r="F118" i="8"/>
  <c r="G117" i="8"/>
  <c r="C118" i="8"/>
  <c r="G118" i="8"/>
  <c r="F117" i="8"/>
  <c r="E119" i="10"/>
  <c r="B120" i="10"/>
  <c r="D119" i="10"/>
  <c r="B120" i="8"/>
  <c r="D119" i="8"/>
  <c r="C119" i="8"/>
  <c r="A119" i="8"/>
  <c r="E119" i="8"/>
  <c r="G119" i="8"/>
  <c r="E120" i="10"/>
  <c r="D120" i="10"/>
  <c r="B121" i="10"/>
  <c r="F119" i="8"/>
  <c r="C120" i="8"/>
  <c r="D120" i="8"/>
  <c r="B121" i="8"/>
  <c r="A120" i="8"/>
  <c r="E120" i="8"/>
  <c r="G120" i="8"/>
  <c r="E121" i="10"/>
  <c r="B122" i="10"/>
  <c r="D121" i="10"/>
  <c r="F120" i="8"/>
  <c r="B122" i="8"/>
  <c r="A121" i="8"/>
  <c r="C121" i="8"/>
  <c r="D121" i="8"/>
  <c r="F121" i="8"/>
  <c r="E121" i="8"/>
  <c r="D122" i="10"/>
  <c r="F122" i="10" s="1"/>
  <c r="E122" i="10"/>
  <c r="B123" i="10"/>
  <c r="G121" i="8"/>
  <c r="A122" i="8"/>
  <c r="E122" i="8"/>
  <c r="C122" i="8"/>
  <c r="G122" i="8"/>
  <c r="B123" i="8"/>
  <c r="D122" i="8"/>
  <c r="F122" i="8"/>
  <c r="B124" i="10"/>
  <c r="D123" i="10"/>
  <c r="E123" i="10"/>
  <c r="E123" i="8"/>
  <c r="C123" i="8"/>
  <c r="D123" i="8"/>
  <c r="F123" i="8"/>
  <c r="B124" i="8"/>
  <c r="A123" i="8"/>
  <c r="B125" i="10"/>
  <c r="E124" i="10"/>
  <c r="D124" i="10"/>
  <c r="E124" i="8"/>
  <c r="A124" i="8"/>
  <c r="D124" i="8"/>
  <c r="F124" i="8"/>
  <c r="B125" i="8"/>
  <c r="G123" i="8"/>
  <c r="C124" i="8"/>
  <c r="G124" i="8"/>
  <c r="D125" i="10"/>
  <c r="B126" i="10"/>
  <c r="E125" i="10"/>
  <c r="C125" i="8"/>
  <c r="D125" i="8"/>
  <c r="F125" i="8"/>
  <c r="E125" i="8"/>
  <c r="B126" i="8"/>
  <c r="A125" i="8"/>
  <c r="B127" i="10"/>
  <c r="E126" i="10"/>
  <c r="D126" i="10"/>
  <c r="B127" i="8"/>
  <c r="D126" i="8"/>
  <c r="F126" i="8"/>
  <c r="A126" i="8"/>
  <c r="E126" i="8"/>
  <c r="G125" i="8"/>
  <c r="C126" i="8"/>
  <c r="G126" i="8"/>
  <c r="E127" i="10"/>
  <c r="B128" i="10"/>
  <c r="D127" i="10"/>
  <c r="A127" i="8"/>
  <c r="C127" i="8"/>
  <c r="D127" i="8"/>
  <c r="E127" i="8"/>
  <c r="G127" i="8"/>
  <c r="B128" i="8"/>
  <c r="E128" i="10"/>
  <c r="B129" i="10"/>
  <c r="D128" i="10"/>
  <c r="F127" i="8"/>
  <c r="A128" i="8"/>
  <c r="C128" i="8"/>
  <c r="B129" i="8"/>
  <c r="D128" i="8"/>
  <c r="E128" i="8"/>
  <c r="E129" i="10"/>
  <c r="D129" i="10"/>
  <c r="B130" i="10"/>
  <c r="G128" i="8"/>
  <c r="F128" i="8"/>
  <c r="A129" i="8"/>
  <c r="D129" i="8"/>
  <c r="C129" i="8"/>
  <c r="E129" i="8"/>
  <c r="G129" i="8"/>
  <c r="B130" i="8"/>
  <c r="B131" i="10"/>
  <c r="E130" i="10"/>
  <c r="D130" i="10"/>
  <c r="D130" i="8"/>
  <c r="E130" i="8"/>
  <c r="B131" i="8"/>
  <c r="A130" i="8"/>
  <c r="C130" i="8"/>
  <c r="G130" i="8"/>
  <c r="F129" i="8"/>
  <c r="E131" i="10"/>
  <c r="D131" i="10"/>
  <c r="B132" i="10"/>
  <c r="B132" i="8"/>
  <c r="D131" i="8"/>
  <c r="A131" i="8"/>
  <c r="E131" i="8"/>
  <c r="F131" i="8"/>
  <c r="C131" i="8"/>
  <c r="G131" i="8"/>
  <c r="C132" i="8"/>
  <c r="F130" i="8"/>
  <c r="E132" i="10"/>
  <c r="B133" i="10"/>
  <c r="D132" i="10"/>
  <c r="G132" i="8"/>
  <c r="D132" i="8"/>
  <c r="A132" i="8"/>
  <c r="E132" i="8"/>
  <c r="F132" i="8"/>
  <c r="B133" i="8"/>
  <c r="E133" i="10"/>
  <c r="D133" i="10"/>
  <c r="B134" i="10"/>
  <c r="B134" i="8"/>
  <c r="A133" i="8"/>
  <c r="C133" i="8"/>
  <c r="D133" i="8"/>
  <c r="E133" i="8"/>
  <c r="D134" i="10"/>
  <c r="E134" i="10"/>
  <c r="B135" i="10"/>
  <c r="F133" i="8"/>
  <c r="G133" i="8"/>
  <c r="A134" i="8"/>
  <c r="E134" i="8"/>
  <c r="B135" i="8"/>
  <c r="C134" i="8"/>
  <c r="G134" i="8"/>
  <c r="D134" i="8"/>
  <c r="F134" i="8"/>
  <c r="B136" i="10"/>
  <c r="D135" i="10"/>
  <c r="G135" i="10"/>
  <c r="F135" i="10"/>
  <c r="E135" i="10"/>
  <c r="C135" i="10"/>
  <c r="A135" i="10"/>
  <c r="A135" i="8"/>
  <c r="E135" i="8"/>
  <c r="B136" i="8"/>
  <c r="C135" i="8"/>
  <c r="G135" i="8"/>
  <c r="D135" i="8"/>
  <c r="F135" i="8"/>
  <c r="D136" i="10"/>
  <c r="B137" i="10"/>
  <c r="G136" i="10"/>
  <c r="A136" i="10"/>
  <c r="C136" i="10"/>
  <c r="F136" i="10"/>
  <c r="E136" i="10"/>
  <c r="C136" i="8"/>
  <c r="E136" i="8"/>
  <c r="G136" i="8"/>
  <c r="A136" i="8"/>
  <c r="D136" i="8"/>
  <c r="F136" i="8"/>
  <c r="B137" i="8"/>
  <c r="F20" i="4"/>
  <c r="F21" i="4"/>
  <c r="B138" i="10"/>
  <c r="G137" i="10"/>
  <c r="F137" i="10"/>
  <c r="D137" i="10"/>
  <c r="E137" i="10"/>
  <c r="C137" i="10"/>
  <c r="A137" i="10"/>
  <c r="C137" i="8"/>
  <c r="G137" i="8"/>
  <c r="E137" i="8"/>
  <c r="B138" i="8"/>
  <c r="A137" i="8"/>
  <c r="D137" i="8"/>
  <c r="F137" i="8"/>
  <c r="G138" i="10"/>
  <c r="B139" i="10"/>
  <c r="D138" i="10"/>
  <c r="C138" i="10"/>
  <c r="A138" i="10"/>
  <c r="F138" i="10"/>
  <c r="E138" i="10"/>
  <c r="B139" i="8"/>
  <c r="C138" i="8"/>
  <c r="A138" i="8"/>
  <c r="D138" i="8"/>
  <c r="F138" i="8"/>
  <c r="E138" i="8"/>
  <c r="G138" i="8"/>
  <c r="G139" i="10"/>
  <c r="E139" i="10"/>
  <c r="B140" i="10"/>
  <c r="F139" i="10"/>
  <c r="D139" i="10"/>
  <c r="C139" i="10"/>
  <c r="A139" i="10"/>
  <c r="A139" i="8"/>
  <c r="D139" i="8"/>
  <c r="F139" i="8"/>
  <c r="C139" i="8"/>
  <c r="G139" i="8"/>
  <c r="B140" i="8"/>
  <c r="E139" i="8"/>
  <c r="E140" i="10"/>
  <c r="F140" i="10"/>
  <c r="D140" i="10"/>
  <c r="C140" i="10"/>
  <c r="G140" i="10"/>
  <c r="B141" i="10"/>
  <c r="A140" i="10"/>
  <c r="E140" i="8"/>
  <c r="C140" i="8"/>
  <c r="A140" i="8"/>
  <c r="B141" i="8"/>
  <c r="G140" i="8"/>
  <c r="D140" i="8"/>
  <c r="F140" i="8"/>
  <c r="E141" i="10"/>
  <c r="C141" i="10"/>
  <c r="D141" i="10"/>
  <c r="G141" i="10"/>
  <c r="B142" i="10"/>
  <c r="A141" i="10"/>
  <c r="F141" i="10"/>
  <c r="E141" i="8"/>
  <c r="D141" i="8"/>
  <c r="F141" i="8"/>
  <c r="C141" i="8"/>
  <c r="G141" i="8"/>
  <c r="B142" i="8"/>
  <c r="A141" i="8"/>
  <c r="C142" i="10"/>
  <c r="G142" i="10"/>
  <c r="F142" i="10"/>
  <c r="E142" i="10"/>
  <c r="D142" i="10"/>
  <c r="A142" i="10"/>
  <c r="B143" i="10"/>
  <c r="C142" i="8"/>
  <c r="E142" i="8"/>
  <c r="G142" i="8"/>
  <c r="B143" i="8"/>
  <c r="D142" i="8"/>
  <c r="F142" i="8"/>
  <c r="A142" i="8"/>
  <c r="C143" i="10"/>
  <c r="A143" i="10"/>
  <c r="F143" i="10"/>
  <c r="D143" i="10"/>
  <c r="B144" i="10"/>
  <c r="G143" i="10"/>
  <c r="E143" i="10"/>
  <c r="C143" i="8"/>
  <c r="A143" i="8"/>
  <c r="B144" i="8"/>
  <c r="D143" i="8"/>
  <c r="F143" i="8"/>
  <c r="E143" i="8"/>
  <c r="G143" i="8"/>
  <c r="F144" i="10"/>
  <c r="A144" i="10"/>
  <c r="B145" i="10"/>
  <c r="G144" i="10"/>
  <c r="E144" i="10"/>
  <c r="C144" i="10"/>
  <c r="D144" i="10"/>
  <c r="D144" i="8"/>
  <c r="F144" i="8"/>
  <c r="B145" i="8"/>
  <c r="E144" i="8"/>
  <c r="C144" i="8"/>
  <c r="G144" i="8"/>
  <c r="A144" i="8"/>
  <c r="A145" i="10"/>
  <c r="F145" i="10"/>
  <c r="C145" i="10"/>
  <c r="D145" i="10"/>
  <c r="B146" i="10"/>
  <c r="G145" i="10"/>
  <c r="E145" i="10"/>
  <c r="E145" i="8"/>
  <c r="D145" i="8"/>
  <c r="F145" i="8"/>
  <c r="B146" i="8"/>
  <c r="C145" i="8"/>
  <c r="G145" i="8"/>
  <c r="A145" i="8"/>
  <c r="F146" i="10"/>
  <c r="D146" i="10"/>
  <c r="A146" i="10"/>
  <c r="B147" i="10"/>
  <c r="E146" i="10"/>
  <c r="G146" i="10"/>
  <c r="C146" i="10"/>
  <c r="E146" i="8"/>
  <c r="C146" i="8"/>
  <c r="G146" i="8"/>
  <c r="D146" i="8"/>
  <c r="F146" i="8"/>
  <c r="A146" i="8"/>
  <c r="B147" i="8"/>
  <c r="B148" i="10"/>
  <c r="D147" i="10"/>
  <c r="E147" i="10"/>
  <c r="C147" i="10"/>
  <c r="A147" i="10"/>
  <c r="G147" i="10"/>
  <c r="F147" i="10"/>
  <c r="E147" i="8"/>
  <c r="A147" i="8"/>
  <c r="B148" i="8"/>
  <c r="C147" i="8"/>
  <c r="G147" i="8"/>
  <c r="D147" i="8"/>
  <c r="F147" i="8"/>
  <c r="D148" i="10"/>
  <c r="B149" i="10"/>
  <c r="C148" i="10"/>
  <c r="G148" i="10"/>
  <c r="F148" i="10"/>
  <c r="E148" i="10"/>
  <c r="A148" i="10"/>
  <c r="E148" i="8"/>
  <c r="D148" i="8"/>
  <c r="F148" i="8"/>
  <c r="A148" i="8"/>
  <c r="B149" i="8"/>
  <c r="C148" i="8"/>
  <c r="G148" i="8"/>
  <c r="B150" i="10"/>
  <c r="G149" i="10"/>
  <c r="F149" i="10"/>
  <c r="E149" i="10"/>
  <c r="D149" i="10"/>
  <c r="C149" i="10"/>
  <c r="A149" i="10"/>
  <c r="A149" i="8"/>
  <c r="D149" i="8"/>
  <c r="F149" i="8"/>
  <c r="C149" i="8"/>
  <c r="G149" i="8"/>
  <c r="B150" i="8"/>
  <c r="E149" i="8"/>
  <c r="G150" i="10"/>
  <c r="E150" i="10"/>
  <c r="B151" i="10"/>
  <c r="A150" i="10"/>
  <c r="D150" i="10"/>
  <c r="F150" i="10"/>
  <c r="C150" i="10"/>
  <c r="B151" i="8"/>
  <c r="C150" i="8"/>
  <c r="G150" i="8"/>
  <c r="D150" i="8"/>
  <c r="F150" i="8"/>
  <c r="A150" i="8"/>
  <c r="E150" i="8"/>
  <c r="G151" i="10"/>
  <c r="E151" i="10"/>
  <c r="B152" i="10"/>
  <c r="F151" i="10"/>
  <c r="D151" i="10"/>
  <c r="A151" i="10"/>
  <c r="C151" i="10"/>
  <c r="B152" i="8"/>
  <c r="C151" i="8"/>
  <c r="G151" i="8"/>
  <c r="D151" i="8"/>
  <c r="F151" i="8"/>
  <c r="E151" i="8"/>
  <c r="A151" i="8"/>
  <c r="E152" i="10"/>
  <c r="G152" i="10"/>
  <c r="A152" i="10"/>
  <c r="D152" i="10"/>
  <c r="C152" i="10"/>
  <c r="B153" i="10"/>
  <c r="F152" i="10"/>
  <c r="C152" i="8"/>
  <c r="G152" i="8"/>
  <c r="E152" i="8"/>
  <c r="D152" i="8"/>
  <c r="F152" i="8"/>
  <c r="B153" i="8"/>
  <c r="A152" i="8"/>
  <c r="E153" i="10"/>
  <c r="C153" i="10"/>
  <c r="B154" i="10"/>
  <c r="G153" i="10"/>
  <c r="D153" i="10"/>
  <c r="F153" i="10"/>
  <c r="A153" i="10"/>
  <c r="D153" i="8"/>
  <c r="F153" i="8"/>
  <c r="A153" i="8"/>
  <c r="C153" i="8"/>
  <c r="G153" i="8"/>
  <c r="B154" i="8"/>
  <c r="E153" i="8"/>
  <c r="C154" i="10"/>
  <c r="B155" i="10"/>
  <c r="D154" i="10"/>
  <c r="A154" i="10"/>
  <c r="E154" i="10"/>
  <c r="G154" i="10"/>
  <c r="F154" i="10"/>
  <c r="C154" i="8"/>
  <c r="G154" i="8"/>
  <c r="D154" i="8"/>
  <c r="F154" i="8"/>
  <c r="E154" i="8"/>
  <c r="B155" i="8"/>
  <c r="A154" i="8"/>
  <c r="C155" i="10"/>
  <c r="A155" i="10"/>
  <c r="B156" i="10"/>
  <c r="F155" i="10"/>
  <c r="G155" i="10"/>
  <c r="E155" i="10"/>
  <c r="D155" i="10"/>
  <c r="C155" i="8"/>
  <c r="G155" i="8"/>
  <c r="E155" i="8"/>
  <c r="B156" i="8"/>
  <c r="A155" i="8"/>
  <c r="D155" i="8"/>
  <c r="F155" i="8"/>
  <c r="F156" i="10"/>
  <c r="A156" i="10"/>
  <c r="E156" i="10"/>
  <c r="D156" i="10"/>
  <c r="C156" i="10"/>
  <c r="B157" i="10"/>
  <c r="G156" i="10"/>
  <c r="E156" i="8"/>
  <c r="C156" i="8"/>
  <c r="G156" i="8"/>
  <c r="A156" i="8"/>
  <c r="B157" i="8"/>
  <c r="D156" i="8"/>
  <c r="F156" i="8"/>
  <c r="A157" i="10"/>
  <c r="F157" i="10"/>
  <c r="D157" i="10"/>
  <c r="E157" i="10"/>
  <c r="B158" i="10"/>
  <c r="G157" i="10"/>
  <c r="C157" i="10"/>
  <c r="E157" i="8"/>
  <c r="G157" i="8"/>
  <c r="B158" i="8"/>
  <c r="C157" i="8"/>
  <c r="A157" i="8"/>
  <c r="D157" i="8"/>
  <c r="F157" i="8"/>
  <c r="F158" i="10"/>
  <c r="D158" i="10"/>
  <c r="G158" i="10"/>
  <c r="E158" i="10"/>
  <c r="C158" i="10"/>
  <c r="A158" i="10"/>
  <c r="B159" i="10"/>
  <c r="C158" i="8"/>
  <c r="G158" i="8"/>
  <c r="A158" i="8"/>
  <c r="B159" i="8"/>
  <c r="E158" i="8"/>
  <c r="D158" i="8"/>
  <c r="F158" i="8"/>
  <c r="B160" i="10"/>
  <c r="D159" i="10"/>
  <c r="F159" i="10"/>
  <c r="A159" i="10"/>
  <c r="C159" i="10"/>
  <c r="G159" i="10"/>
  <c r="E159" i="10"/>
  <c r="B160" i="8"/>
  <c r="A159" i="8"/>
  <c r="D159" i="8"/>
  <c r="F159" i="8"/>
  <c r="E159" i="8"/>
  <c r="C159" i="8"/>
  <c r="G159" i="8"/>
  <c r="D160" i="10"/>
  <c r="B161" i="10"/>
  <c r="G160" i="10"/>
  <c r="F160" i="10"/>
  <c r="C160" i="10"/>
  <c r="A160" i="10"/>
  <c r="E160" i="10"/>
  <c r="G160" i="8"/>
  <c r="A160" i="8"/>
  <c r="B161" i="8"/>
  <c r="E160" i="8"/>
  <c r="C160" i="8"/>
  <c r="D160" i="8"/>
  <c r="F160" i="8"/>
  <c r="B162" i="10"/>
  <c r="G161" i="10"/>
  <c r="C161" i="10"/>
  <c r="A161" i="10"/>
  <c r="E161" i="10"/>
  <c r="D161" i="10"/>
  <c r="F161" i="10"/>
  <c r="A161" i="8"/>
  <c r="E161" i="8"/>
  <c r="D161" i="8"/>
  <c r="F161" i="8"/>
  <c r="C161" i="8"/>
  <c r="G161" i="8"/>
  <c r="B162" i="8"/>
  <c r="G162" i="10"/>
  <c r="A162" i="10"/>
  <c r="B163" i="10"/>
  <c r="E162" i="10"/>
  <c r="F162" i="10"/>
  <c r="D162" i="10"/>
  <c r="C162" i="10"/>
  <c r="A162" i="8"/>
  <c r="C162" i="8"/>
  <c r="E162" i="8"/>
  <c r="G162" i="8"/>
  <c r="B163" i="8"/>
  <c r="D162" i="8"/>
  <c r="F162" i="8"/>
  <c r="G163" i="10"/>
  <c r="E163" i="10"/>
  <c r="D163" i="10"/>
  <c r="C163" i="10"/>
  <c r="A163" i="10"/>
  <c r="F163" i="10"/>
  <c r="B164" i="10"/>
  <c r="B164" i="8"/>
  <c r="C163" i="8"/>
  <c r="G163" i="8"/>
  <c r="D163" i="8"/>
  <c r="F163" i="8"/>
  <c r="A163" i="8"/>
  <c r="E163" i="8"/>
  <c r="E164" i="10"/>
  <c r="C164" i="10"/>
  <c r="B165" i="10"/>
  <c r="G164" i="10"/>
  <c r="F164" i="10"/>
  <c r="D164" i="10"/>
  <c r="A164" i="10"/>
  <c r="A164" i="8"/>
  <c r="D164" i="8"/>
  <c r="F164" i="8"/>
  <c r="B165" i="8"/>
  <c r="C164" i="8"/>
  <c r="G164" i="8"/>
  <c r="E164" i="8"/>
  <c r="E165" i="10"/>
  <c r="C165" i="10"/>
  <c r="G165" i="10"/>
  <c r="F165" i="10"/>
  <c r="D165" i="10"/>
  <c r="B166" i="10"/>
  <c r="A165" i="10"/>
  <c r="B166" i="8"/>
  <c r="A165" i="8"/>
  <c r="D165" i="8"/>
  <c r="F165" i="8"/>
  <c r="E165" i="8"/>
  <c r="C165" i="8"/>
  <c r="G165" i="8"/>
  <c r="C166" i="10"/>
  <c r="E166" i="10"/>
  <c r="B167" i="10"/>
  <c r="A166" i="10"/>
  <c r="F166" i="10"/>
  <c r="G166" i="10"/>
  <c r="D166" i="10"/>
  <c r="A166" i="8"/>
  <c r="B167" i="8"/>
  <c r="D166" i="8"/>
  <c r="F166" i="8"/>
  <c r="C166" i="8"/>
  <c r="G166" i="8"/>
  <c r="E166" i="8"/>
  <c r="C167" i="10"/>
  <c r="A167" i="10"/>
  <c r="B168" i="10"/>
  <c r="G167" i="10"/>
  <c r="F167" i="10"/>
  <c r="E167" i="10"/>
  <c r="D167" i="10"/>
  <c r="A167" i="8"/>
  <c r="E167" i="8"/>
  <c r="G167" i="8"/>
  <c r="C167" i="8"/>
  <c r="D167" i="8"/>
  <c r="F167" i="8"/>
  <c r="B168" i="8"/>
  <c r="F168" i="10"/>
  <c r="A168" i="10"/>
  <c r="G168" i="10"/>
  <c r="C168" i="10"/>
  <c r="B169" i="10"/>
  <c r="E168" i="10"/>
  <c r="D168" i="10"/>
  <c r="C168" i="8"/>
  <c r="G168" i="8"/>
  <c r="B169" i="8"/>
  <c r="A168" i="8"/>
  <c r="D168" i="8"/>
  <c r="F168" i="8"/>
  <c r="E168" i="8"/>
  <c r="A169" i="10"/>
  <c r="F169" i="10"/>
  <c r="B170" i="10"/>
  <c r="G169" i="10"/>
  <c r="D169" i="10"/>
  <c r="E169" i="10"/>
  <c r="C169" i="10"/>
  <c r="A169" i="8"/>
  <c r="D169" i="8"/>
  <c r="F169" i="8"/>
  <c r="B170" i="8"/>
  <c r="E169" i="8"/>
  <c r="C169" i="8"/>
  <c r="G169" i="8"/>
  <c r="F170" i="10"/>
  <c r="D170" i="10"/>
  <c r="B171" i="10"/>
  <c r="C170" i="10"/>
  <c r="A170" i="10"/>
  <c r="G170" i="10"/>
  <c r="E170" i="10"/>
  <c r="B171" i="8"/>
  <c r="A170" i="8"/>
  <c r="E170" i="8"/>
  <c r="C170" i="8"/>
  <c r="G170" i="8"/>
  <c r="D170" i="8"/>
  <c r="F170" i="8"/>
  <c r="B172" i="10"/>
  <c r="D171" i="10"/>
  <c r="F171" i="10"/>
  <c r="G171" i="10"/>
  <c r="E171" i="10"/>
  <c r="C171" i="10"/>
  <c r="A171" i="10"/>
  <c r="B172" i="8"/>
  <c r="D171" i="8"/>
  <c r="F171" i="8"/>
  <c r="C171" i="8"/>
  <c r="G171" i="8"/>
  <c r="E171" i="8"/>
  <c r="A171" i="8"/>
  <c r="D172" i="10"/>
  <c r="B173" i="10"/>
  <c r="F172" i="10"/>
  <c r="E172" i="10"/>
  <c r="C172" i="10"/>
  <c r="A172" i="10"/>
  <c r="G172" i="10"/>
  <c r="A172" i="8"/>
  <c r="B173" i="8"/>
  <c r="D172" i="8"/>
  <c r="E172" i="8"/>
  <c r="F172" i="8"/>
  <c r="C172" i="8"/>
  <c r="G172" i="8"/>
  <c r="B174" i="10"/>
  <c r="G173" i="10"/>
  <c r="D173" i="10"/>
  <c r="F173" i="10"/>
  <c r="A173" i="10"/>
  <c r="E173" i="10"/>
  <c r="C173" i="10"/>
  <c r="A173" i="8"/>
  <c r="D173" i="8"/>
  <c r="F173" i="8"/>
  <c r="B174" i="8"/>
  <c r="C173" i="8"/>
  <c r="G173" i="8"/>
  <c r="E173" i="8"/>
  <c r="G174" i="10"/>
  <c r="F174" i="10"/>
  <c r="E174" i="10"/>
  <c r="D174" i="10"/>
  <c r="A174" i="10"/>
  <c r="B175" i="10"/>
  <c r="C174" i="10"/>
  <c r="A174" i="8"/>
  <c r="D174" i="8"/>
  <c r="F174" i="8"/>
  <c r="B175" i="8"/>
  <c r="C174" i="8"/>
  <c r="G174" i="8"/>
  <c r="E174" i="8"/>
  <c r="G175" i="10"/>
  <c r="E175" i="10"/>
  <c r="D175" i="10"/>
  <c r="B176" i="10"/>
  <c r="A175" i="10"/>
  <c r="C175" i="10"/>
  <c r="F175" i="10"/>
  <c r="E175" i="8"/>
  <c r="C175" i="8"/>
  <c r="G175" i="8"/>
  <c r="D175" i="8"/>
  <c r="F175" i="8"/>
  <c r="A175" i="8"/>
  <c r="B176" i="8"/>
  <c r="E176" i="10"/>
  <c r="A176" i="10"/>
  <c r="B177" i="10"/>
  <c r="F176" i="10"/>
  <c r="C176" i="10"/>
  <c r="G176" i="10"/>
  <c r="D176" i="10"/>
  <c r="B177" i="8"/>
  <c r="C176" i="8"/>
  <c r="G176" i="8"/>
  <c r="A176" i="8"/>
  <c r="E176" i="8"/>
  <c r="D176" i="8"/>
  <c r="F176" i="8"/>
  <c r="E177" i="10"/>
  <c r="C177" i="10"/>
  <c r="B178" i="10"/>
  <c r="G177" i="10"/>
  <c r="F177" i="10"/>
  <c r="D177" i="10"/>
  <c r="A177" i="10"/>
  <c r="B178" i="8"/>
  <c r="D177" i="8"/>
  <c r="C177" i="8"/>
  <c r="G177" i="8"/>
  <c r="A177" i="8"/>
  <c r="E177" i="8"/>
  <c r="F177" i="8"/>
  <c r="C178" i="10"/>
  <c r="F178" i="10"/>
  <c r="B179" i="10"/>
  <c r="A178" i="10"/>
  <c r="G178" i="10"/>
  <c r="E178" i="10"/>
  <c r="D178" i="10"/>
  <c r="A178" i="8"/>
  <c r="C178" i="8"/>
  <c r="G178" i="8"/>
  <c r="D178" i="8"/>
  <c r="F178" i="8"/>
  <c r="E178" i="8"/>
  <c r="B179" i="8"/>
  <c r="C179" i="10"/>
  <c r="A179" i="10"/>
  <c r="B180" i="10"/>
  <c r="G179" i="10"/>
  <c r="F179" i="10"/>
  <c r="D179" i="10"/>
  <c r="E179" i="10"/>
  <c r="D179" i="8"/>
  <c r="F179" i="8"/>
  <c r="E179" i="8"/>
  <c r="B180" i="8"/>
  <c r="A179" i="8"/>
  <c r="C179" i="8"/>
  <c r="G179" i="8"/>
  <c r="F180" i="10"/>
  <c r="A180" i="10"/>
  <c r="D180" i="10"/>
  <c r="E180" i="10"/>
  <c r="C180" i="10"/>
  <c r="B181" i="10"/>
  <c r="G180" i="10"/>
  <c r="E180" i="8"/>
  <c r="D180" i="8"/>
  <c r="F180" i="8"/>
  <c r="B181" i="8"/>
  <c r="A180" i="8"/>
  <c r="C180" i="8"/>
  <c r="G180" i="8"/>
  <c r="A181" i="10"/>
  <c r="F181" i="10"/>
  <c r="D181" i="10"/>
  <c r="G181" i="10"/>
  <c r="E181" i="10"/>
  <c r="C181" i="10"/>
  <c r="B182" i="10"/>
  <c r="C181" i="8"/>
  <c r="G181" i="8"/>
  <c r="A181" i="8"/>
  <c r="E181" i="8"/>
  <c r="B182" i="8"/>
  <c r="D181" i="8"/>
  <c r="F181" i="8"/>
  <c r="F182" i="10"/>
  <c r="D182" i="10"/>
  <c r="G182" i="10"/>
  <c r="C182" i="10"/>
  <c r="B183" i="10"/>
  <c r="E182" i="10"/>
  <c r="A182" i="10"/>
  <c r="B183" i="8"/>
  <c r="A182" i="8"/>
  <c r="E182" i="8"/>
  <c r="D182" i="8"/>
  <c r="F182" i="8"/>
  <c r="C182" i="8"/>
  <c r="G182" i="8"/>
  <c r="B184" i="10"/>
  <c r="D183" i="10"/>
  <c r="C183" i="10"/>
  <c r="A183" i="10"/>
  <c r="E183" i="10"/>
  <c r="G183" i="10"/>
  <c r="F183" i="10"/>
  <c r="A183" i="8"/>
  <c r="D183" i="8"/>
  <c r="F183" i="8"/>
  <c r="E183" i="8"/>
  <c r="C183" i="8"/>
  <c r="G183" i="8"/>
  <c r="B184" i="8"/>
  <c r="D184" i="10"/>
  <c r="B185" i="10"/>
  <c r="F184" i="10"/>
  <c r="A184" i="10"/>
  <c r="G184" i="10"/>
  <c r="E184" i="10"/>
  <c r="C184" i="10"/>
  <c r="E184" i="8"/>
  <c r="A184" i="8"/>
  <c r="C184" i="8"/>
  <c r="G184" i="8"/>
  <c r="D184" i="8"/>
  <c r="F184" i="8"/>
  <c r="B185" i="8"/>
  <c r="B186" i="10"/>
  <c r="G185" i="10"/>
  <c r="A185" i="10"/>
  <c r="F185" i="10"/>
  <c r="E185" i="10"/>
  <c r="D185" i="10"/>
  <c r="C185" i="10"/>
  <c r="B186" i="8"/>
  <c r="E185" i="8"/>
  <c r="C185" i="8"/>
  <c r="G185" i="8"/>
  <c r="A185" i="8"/>
  <c r="D185" i="8"/>
  <c r="F185" i="8"/>
  <c r="G186" i="10"/>
  <c r="F186" i="10"/>
  <c r="A186" i="10"/>
  <c r="D186" i="10"/>
  <c r="C186" i="10"/>
  <c r="B187" i="10"/>
  <c r="E186" i="10"/>
  <c r="E186" i="8"/>
  <c r="A186" i="8"/>
  <c r="D186" i="8"/>
  <c r="F186" i="8"/>
  <c r="B187" i="8"/>
  <c r="C186" i="8"/>
  <c r="G186" i="8"/>
  <c r="G187" i="10"/>
  <c r="E187" i="10"/>
  <c r="C187" i="10"/>
  <c r="A187" i="10"/>
  <c r="B188" i="10"/>
  <c r="F187" i="10"/>
  <c r="D187" i="10"/>
  <c r="A187" i="8"/>
  <c r="C187" i="8"/>
  <c r="G187" i="8"/>
  <c r="B188" i="8"/>
  <c r="D187" i="8"/>
  <c r="F187" i="8"/>
  <c r="E187" i="8"/>
  <c r="E188" i="10"/>
  <c r="B189" i="10"/>
  <c r="F188" i="10"/>
  <c r="D188" i="10"/>
  <c r="C188" i="10"/>
  <c r="G188" i="10"/>
  <c r="A188" i="10"/>
  <c r="B189" i="8"/>
  <c r="C188" i="8"/>
  <c r="G188" i="8"/>
  <c r="E188" i="8"/>
  <c r="A188" i="8"/>
  <c r="D188" i="8"/>
  <c r="F188" i="8"/>
  <c r="E189" i="10"/>
  <c r="C189" i="10"/>
  <c r="F189" i="10"/>
  <c r="G189" i="10"/>
  <c r="B190" i="10"/>
  <c r="D189" i="10"/>
  <c r="A189" i="10"/>
  <c r="B190" i="8"/>
  <c r="E189" i="8"/>
  <c r="A189" i="8"/>
  <c r="C189" i="8"/>
  <c r="G189" i="8"/>
  <c r="D189" i="8"/>
  <c r="F189" i="8"/>
  <c r="C190" i="10"/>
  <c r="B191" i="10"/>
  <c r="G190" i="10"/>
  <c r="F190" i="10"/>
  <c r="D190" i="10"/>
  <c r="E190" i="10"/>
  <c r="A190" i="10"/>
  <c r="A190" i="8"/>
  <c r="E190" i="8"/>
  <c r="B191" i="8"/>
  <c r="D190" i="8"/>
  <c r="F190" i="8"/>
  <c r="C190" i="8"/>
  <c r="G190" i="8"/>
  <c r="C191" i="10"/>
  <c r="A191" i="10"/>
  <c r="G191" i="10"/>
  <c r="E191" i="10"/>
  <c r="D191" i="10"/>
  <c r="B192" i="10"/>
  <c r="F191" i="10"/>
  <c r="A191" i="8"/>
  <c r="D191" i="8"/>
  <c r="F191" i="8"/>
  <c r="C191" i="8"/>
  <c r="G191" i="8"/>
  <c r="B192" i="8"/>
  <c r="E191" i="8"/>
  <c r="F192" i="10"/>
  <c r="A192" i="10"/>
  <c r="D192" i="10"/>
  <c r="B193" i="10"/>
  <c r="C192" i="10"/>
  <c r="G192" i="10"/>
  <c r="E192" i="10"/>
  <c r="D192" i="8"/>
  <c r="A192" i="8"/>
  <c r="C192" i="8"/>
  <c r="G192" i="8"/>
  <c r="B193" i="8"/>
  <c r="E192" i="8"/>
  <c r="F192" i="8"/>
  <c r="A193" i="10"/>
  <c r="F193" i="10"/>
  <c r="B194" i="10"/>
  <c r="G193" i="10"/>
  <c r="E193" i="10"/>
  <c r="D193" i="10"/>
  <c r="C193" i="10"/>
  <c r="B194" i="8"/>
  <c r="E193" i="8"/>
  <c r="D193" i="8"/>
  <c r="C193" i="8"/>
  <c r="G193" i="8"/>
  <c r="A193" i="8"/>
  <c r="F193" i="8"/>
  <c r="F194" i="10"/>
  <c r="D194" i="10"/>
  <c r="B195" i="10"/>
  <c r="C194" i="10"/>
  <c r="A194" i="10"/>
  <c r="E194" i="10"/>
  <c r="G194" i="10"/>
  <c r="B195" i="8"/>
  <c r="C194" i="8"/>
  <c r="D194" i="8"/>
  <c r="F194" i="8"/>
  <c r="A194" i="8"/>
  <c r="E194" i="8"/>
  <c r="G194" i="8"/>
  <c r="B196" i="10"/>
  <c r="D195" i="10"/>
  <c r="F195" i="10"/>
  <c r="G195" i="10"/>
  <c r="E195" i="10"/>
  <c r="C195" i="10"/>
  <c r="A195" i="10"/>
  <c r="E195" i="8"/>
  <c r="A195" i="8"/>
  <c r="D195" i="8"/>
  <c r="F195" i="8"/>
  <c r="C195" i="8"/>
  <c r="G195" i="8"/>
  <c r="B196" i="8"/>
  <c r="D196" i="10"/>
  <c r="B197" i="10"/>
  <c r="E196" i="10"/>
  <c r="A196" i="10"/>
  <c r="G196" i="10"/>
  <c r="F196" i="10"/>
  <c r="C196" i="10"/>
  <c r="D196" i="8"/>
  <c r="A196" i="8"/>
  <c r="C196" i="8"/>
  <c r="G196" i="8"/>
  <c r="B197" i="8"/>
  <c r="E196" i="8"/>
  <c r="F196" i="8"/>
  <c r="B198" i="10"/>
  <c r="G197" i="10"/>
  <c r="F197" i="10"/>
  <c r="A197" i="10"/>
  <c r="D197" i="10"/>
  <c r="C197" i="10"/>
  <c r="E197" i="10"/>
  <c r="B198" i="8"/>
  <c r="E197" i="8"/>
  <c r="C197" i="8"/>
  <c r="G197" i="8"/>
  <c r="A197" i="8"/>
  <c r="D197" i="8"/>
  <c r="F197" i="8"/>
  <c r="G198" i="10"/>
  <c r="F198" i="10"/>
  <c r="D198" i="10"/>
  <c r="B199" i="10"/>
  <c r="E198" i="10"/>
  <c r="C198" i="10"/>
  <c r="A198" i="10"/>
  <c r="B199" i="8"/>
  <c r="E198" i="8"/>
  <c r="D198" i="8"/>
  <c r="F198" i="8"/>
  <c r="A198" i="8"/>
  <c r="C198" i="8"/>
  <c r="G198" i="8"/>
  <c r="G199" i="10"/>
  <c r="E199" i="10"/>
  <c r="F199" i="10"/>
  <c r="D199" i="10"/>
  <c r="C199" i="10"/>
  <c r="B200" i="10"/>
  <c r="A199" i="10"/>
  <c r="E199" i="8"/>
  <c r="D199" i="8"/>
  <c r="F199" i="8"/>
  <c r="A199" i="8"/>
  <c r="C199" i="8"/>
  <c r="G199" i="8"/>
  <c r="B200" i="8"/>
  <c r="E200" i="10"/>
  <c r="F200" i="10"/>
  <c r="D200" i="10"/>
  <c r="B201" i="10"/>
  <c r="A200" i="10"/>
  <c r="G200" i="10"/>
  <c r="C200" i="10"/>
  <c r="E200" i="8"/>
  <c r="B201" i="8"/>
  <c r="A200" i="8"/>
  <c r="C200" i="8"/>
  <c r="G200" i="8"/>
  <c r="D200" i="8"/>
  <c r="F200" i="8"/>
  <c r="E201" i="10"/>
  <c r="C201" i="10"/>
  <c r="A201" i="10"/>
  <c r="B202" i="10"/>
  <c r="G201" i="10"/>
  <c r="D201" i="10"/>
  <c r="F201" i="10"/>
  <c r="C201" i="8"/>
  <c r="B202" i="8"/>
  <c r="A201" i="8"/>
  <c r="D201" i="8"/>
  <c r="F201" i="8"/>
  <c r="E201" i="8"/>
  <c r="G201" i="8"/>
  <c r="C202" i="10"/>
  <c r="G202" i="10"/>
  <c r="D202" i="10"/>
  <c r="A202" i="10"/>
  <c r="F202" i="10"/>
  <c r="E202" i="10"/>
  <c r="B203" i="10"/>
  <c r="A202" i="8"/>
  <c r="C202" i="8"/>
  <c r="D202" i="8"/>
  <c r="F202" i="8"/>
  <c r="E202" i="8"/>
  <c r="G202" i="8"/>
  <c r="B203" i="8"/>
  <c r="C203" i="10"/>
  <c r="A203" i="10"/>
  <c r="D203" i="10"/>
  <c r="E203" i="10"/>
  <c r="B204" i="10"/>
  <c r="G203" i="10"/>
  <c r="F203" i="10"/>
  <c r="C203" i="8"/>
  <c r="G203" i="8"/>
  <c r="B204" i="8"/>
  <c r="D203" i="8"/>
  <c r="F203" i="8"/>
  <c r="A203" i="8"/>
  <c r="E203" i="8"/>
  <c r="F204" i="10"/>
  <c r="A204" i="10"/>
  <c r="B205" i="10"/>
  <c r="G204" i="10"/>
  <c r="E204" i="10"/>
  <c r="D204" i="10"/>
  <c r="C204" i="10"/>
  <c r="A204" i="8"/>
  <c r="D204" i="8"/>
  <c r="F204" i="8"/>
  <c r="B205" i="8"/>
  <c r="C204" i="8"/>
  <c r="G204" i="8"/>
  <c r="E204" i="8"/>
  <c r="A205" i="10"/>
  <c r="F205" i="10"/>
  <c r="E205" i="10"/>
  <c r="C205" i="10"/>
  <c r="B206" i="10"/>
  <c r="D205" i="10"/>
  <c r="G205" i="10"/>
  <c r="C205" i="8"/>
  <c r="D205" i="8"/>
  <c r="F205" i="8"/>
  <c r="B206" i="8"/>
  <c r="E205" i="8"/>
  <c r="G205" i="8"/>
  <c r="A205" i="8"/>
  <c r="F206" i="10"/>
  <c r="D206" i="10"/>
  <c r="B207" i="10"/>
  <c r="G206" i="10"/>
  <c r="E206" i="10"/>
  <c r="C206" i="10"/>
  <c r="A206" i="10"/>
  <c r="B207" i="8"/>
  <c r="E206" i="8"/>
  <c r="D206" i="8"/>
  <c r="F206" i="8"/>
  <c r="C206" i="8"/>
  <c r="G206" i="8"/>
  <c r="A206" i="8"/>
  <c r="B208" i="10"/>
  <c r="D207" i="10"/>
  <c r="G207" i="10"/>
  <c r="E207" i="10"/>
  <c r="F207" i="10"/>
  <c r="C207" i="10"/>
  <c r="A207" i="10"/>
  <c r="D207" i="8"/>
  <c r="B208" i="8"/>
  <c r="C207" i="8"/>
  <c r="G207" i="8"/>
  <c r="E207" i="8"/>
  <c r="F207" i="8"/>
  <c r="A207" i="8"/>
  <c r="D208" i="10"/>
  <c r="B209" i="10"/>
  <c r="G208" i="10"/>
  <c r="A208" i="10"/>
  <c r="E208" i="10"/>
  <c r="C208" i="10"/>
  <c r="F208" i="10"/>
  <c r="A208" i="8"/>
  <c r="D208" i="8"/>
  <c r="E208" i="8"/>
  <c r="F208" i="8"/>
  <c r="C208" i="8"/>
  <c r="G208" i="8"/>
  <c r="B209" i="8"/>
  <c r="B210" i="10"/>
  <c r="G209" i="10"/>
  <c r="F209" i="10"/>
  <c r="D209" i="10"/>
  <c r="E209" i="10"/>
  <c r="C209" i="10"/>
  <c r="A209" i="10"/>
  <c r="B210" i="8"/>
  <c r="C209" i="8"/>
  <c r="G209" i="8"/>
  <c r="D209" i="8"/>
  <c r="F209" i="8"/>
  <c r="E209" i="8"/>
  <c r="A209" i="8"/>
  <c r="G210" i="10"/>
  <c r="C210" i="10"/>
  <c r="F210" i="10"/>
  <c r="E210" i="10"/>
  <c r="D210" i="10"/>
  <c r="A210" i="10"/>
  <c r="B211" i="10"/>
  <c r="E210" i="8"/>
  <c r="B211" i="8"/>
  <c r="D210" i="8"/>
  <c r="F210" i="8"/>
  <c r="A210" i="8"/>
  <c r="C210" i="8"/>
  <c r="G210" i="8"/>
  <c r="G211" i="10"/>
  <c r="E211" i="10"/>
  <c r="B212" i="10"/>
  <c r="D211" i="10"/>
  <c r="A211" i="10"/>
  <c r="C211" i="10"/>
  <c r="F211" i="10"/>
  <c r="B212" i="8"/>
  <c r="D211" i="8"/>
  <c r="F211" i="8"/>
  <c r="A211" i="8"/>
  <c r="C211" i="8"/>
  <c r="G211" i="8"/>
  <c r="E211" i="8"/>
  <c r="E212" i="10"/>
  <c r="D212" i="10"/>
  <c r="F212" i="10"/>
  <c r="B213" i="10"/>
  <c r="C212" i="10"/>
  <c r="G212" i="10"/>
  <c r="A212" i="10"/>
  <c r="B213" i="8"/>
  <c r="A212" i="8"/>
  <c r="C212" i="8"/>
  <c r="E212" i="8"/>
  <c r="G212" i="8"/>
  <c r="D212" i="8"/>
  <c r="F212" i="8"/>
  <c r="E213" i="10"/>
  <c r="C213" i="10"/>
  <c r="F213" i="10"/>
  <c r="G213" i="10"/>
  <c r="D213" i="10"/>
  <c r="A213" i="10"/>
  <c r="B214" i="10"/>
  <c r="B214" i="8"/>
  <c r="A213" i="8"/>
  <c r="D213" i="8"/>
  <c r="F213" i="8"/>
  <c r="C213" i="8"/>
  <c r="G213" i="8"/>
  <c r="E213" i="8"/>
  <c r="C214" i="10"/>
  <c r="F214" i="10"/>
  <c r="D214" i="10"/>
  <c r="G214" i="10"/>
  <c r="B215" i="10"/>
  <c r="A214" i="10"/>
  <c r="E214" i="10"/>
  <c r="A214" i="8"/>
  <c r="D214" i="8"/>
  <c r="F214" i="8"/>
  <c r="B215" i="8"/>
  <c r="E214" i="8"/>
  <c r="C214" i="8"/>
  <c r="G214" i="8"/>
  <c r="C215" i="10"/>
  <c r="A215" i="10"/>
  <c r="G215" i="10"/>
  <c r="F215" i="10"/>
  <c r="B216" i="10"/>
  <c r="E215" i="10"/>
  <c r="D215" i="10"/>
  <c r="D215" i="8"/>
  <c r="E215" i="8"/>
  <c r="F215" i="8"/>
  <c r="B216" i="8"/>
  <c r="C215" i="8"/>
  <c r="G215" i="8"/>
  <c r="A215" i="8"/>
  <c r="F216" i="10"/>
  <c r="A216" i="10"/>
  <c r="B217" i="10"/>
  <c r="E216" i="10"/>
  <c r="G216" i="10"/>
  <c r="D216" i="10"/>
  <c r="C216" i="10"/>
  <c r="E216" i="8"/>
  <c r="D216" i="8"/>
  <c r="A216" i="8"/>
  <c r="C216" i="8"/>
  <c r="B217" i="8"/>
  <c r="F216" i="8"/>
  <c r="G216" i="8"/>
  <c r="A217" i="10"/>
  <c r="F217" i="10"/>
  <c r="B218" i="10"/>
  <c r="C217" i="10"/>
  <c r="D217" i="10"/>
  <c r="E217" i="10"/>
  <c r="G217" i="10"/>
  <c r="A217" i="8"/>
  <c r="E217" i="8"/>
  <c r="C217" i="8"/>
  <c r="G217" i="8"/>
  <c r="B218" i="8"/>
  <c r="D217" i="8"/>
  <c r="F217" i="8"/>
  <c r="F218" i="10"/>
  <c r="D218" i="10"/>
  <c r="C218" i="10"/>
  <c r="B219" i="10"/>
  <c r="G218" i="10"/>
  <c r="E218" i="10"/>
  <c r="A218" i="10"/>
  <c r="C218" i="8"/>
  <c r="B219" i="8"/>
  <c r="A218" i="8"/>
  <c r="E218" i="8"/>
  <c r="G218" i="8"/>
  <c r="D218" i="8"/>
  <c r="F218" i="8"/>
  <c r="B220" i="10"/>
  <c r="D219" i="10"/>
  <c r="C219" i="10"/>
  <c r="A219" i="10"/>
  <c r="E219" i="10"/>
  <c r="G219" i="10"/>
  <c r="F219" i="10"/>
  <c r="B220" i="8"/>
  <c r="E219" i="8"/>
  <c r="C219" i="8"/>
  <c r="G219" i="8"/>
  <c r="A219" i="8"/>
  <c r="D219" i="8"/>
  <c r="F219" i="8"/>
  <c r="D220" i="10"/>
  <c r="B221" i="10"/>
  <c r="E220" i="10"/>
  <c r="F220" i="10"/>
  <c r="C220" i="10"/>
  <c r="A220" i="10"/>
  <c r="G220" i="10"/>
  <c r="A220" i="8"/>
  <c r="C220" i="8"/>
  <c r="E220" i="8"/>
  <c r="D220" i="8"/>
  <c r="F220" i="8"/>
  <c r="B221" i="8"/>
  <c r="G220" i="8"/>
  <c r="B222" i="10"/>
  <c r="G221" i="10"/>
  <c r="E221" i="10"/>
  <c r="C221" i="10"/>
  <c r="F221" i="10"/>
  <c r="A221" i="10"/>
  <c r="D221" i="10"/>
  <c r="C221" i="8"/>
  <c r="G221" i="8"/>
  <c r="E221" i="8"/>
  <c r="A221" i="8"/>
  <c r="D221" i="8"/>
  <c r="F221" i="8"/>
  <c r="B222" i="8"/>
  <c r="G222" i="10"/>
  <c r="F222" i="10"/>
  <c r="A222" i="10"/>
  <c r="B223" i="10"/>
  <c r="E222" i="10"/>
  <c r="C222" i="10"/>
  <c r="D222" i="10"/>
  <c r="A222" i="8"/>
  <c r="C222" i="8"/>
  <c r="G222" i="8"/>
  <c r="D222" i="8"/>
  <c r="B223" i="8"/>
  <c r="E222" i="8"/>
  <c r="F222" i="8"/>
  <c r="G223" i="10"/>
  <c r="E223" i="10"/>
  <c r="D223" i="10"/>
  <c r="B224" i="10"/>
  <c r="F223" i="10"/>
  <c r="C223" i="10"/>
  <c r="A223" i="10"/>
  <c r="D223" i="8"/>
  <c r="A223" i="8"/>
  <c r="E223" i="8"/>
  <c r="F223" i="8"/>
  <c r="C223" i="8"/>
  <c r="G223" i="8"/>
  <c r="B224" i="8"/>
  <c r="E224" i="10"/>
  <c r="A224" i="10"/>
  <c r="B225" i="10"/>
  <c r="C224" i="10"/>
  <c r="D224" i="10"/>
  <c r="F224" i="10"/>
  <c r="G224" i="10"/>
  <c r="B225" i="8"/>
  <c r="E224" i="8"/>
  <c r="A224" i="8"/>
  <c r="D224" i="8"/>
  <c r="F224" i="8"/>
  <c r="C224" i="8"/>
  <c r="G224" i="8"/>
  <c r="E225" i="10"/>
  <c r="C225" i="10"/>
  <c r="B226" i="10"/>
  <c r="G225" i="10"/>
  <c r="A225" i="10"/>
  <c r="F225" i="10"/>
  <c r="D225" i="10"/>
  <c r="E225" i="8"/>
  <c r="A225" i="8"/>
  <c r="D225" i="8"/>
  <c r="F225" i="8"/>
  <c r="B226" i="8"/>
  <c r="C225" i="8"/>
  <c r="G225" i="8"/>
  <c r="C226" i="10"/>
  <c r="D226" i="10"/>
  <c r="B227" i="10"/>
  <c r="G226" i="10"/>
  <c r="F226" i="10"/>
  <c r="A226" i="10"/>
  <c r="E226" i="10"/>
  <c r="E226" i="8"/>
  <c r="B227" i="8"/>
  <c r="C226" i="8"/>
  <c r="G226" i="8"/>
  <c r="D226" i="8"/>
  <c r="F226" i="8"/>
  <c r="A226" i="8"/>
  <c r="C227" i="10"/>
  <c r="A227" i="10"/>
  <c r="B228" i="10"/>
  <c r="D227" i="10"/>
  <c r="E227" i="10"/>
  <c r="G227" i="10"/>
  <c r="F227" i="10"/>
  <c r="C227" i="8"/>
  <c r="A227" i="8"/>
  <c r="D227" i="8"/>
  <c r="F227" i="8"/>
  <c r="E227" i="8"/>
  <c r="G227" i="8"/>
  <c r="B228" i="8"/>
  <c r="F228" i="10"/>
  <c r="A228" i="10"/>
  <c r="D228" i="10"/>
  <c r="E228" i="10"/>
  <c r="G228" i="10"/>
  <c r="B229" i="10"/>
  <c r="C228" i="10"/>
  <c r="B229" i="8"/>
  <c r="A228" i="8"/>
  <c r="C228" i="8"/>
  <c r="G228" i="8"/>
  <c r="E228" i="8"/>
  <c r="D228" i="8"/>
  <c r="F228" i="8"/>
  <c r="A229" i="10"/>
  <c r="F229" i="10"/>
  <c r="E229" i="10"/>
  <c r="B230" i="10"/>
  <c r="D229" i="10"/>
  <c r="G229" i="10"/>
  <c r="C229" i="10"/>
  <c r="B230" i="8"/>
  <c r="A229" i="8"/>
  <c r="D229" i="8"/>
  <c r="F229" i="8"/>
  <c r="E229" i="8"/>
  <c r="C229" i="8"/>
  <c r="G229" i="8"/>
  <c r="F230" i="10"/>
  <c r="D230" i="10"/>
  <c r="G230" i="10"/>
  <c r="C230" i="10"/>
  <c r="B231" i="10"/>
  <c r="E230" i="10"/>
  <c r="A230" i="10"/>
  <c r="E230" i="8"/>
  <c r="B231" i="8"/>
  <c r="C230" i="8"/>
  <c r="G230" i="8"/>
  <c r="D230" i="8"/>
  <c r="F230" i="8"/>
  <c r="A230" i="8"/>
  <c r="B232" i="10"/>
  <c r="D231" i="10"/>
  <c r="G231" i="10"/>
  <c r="A231" i="10"/>
  <c r="C231" i="10"/>
  <c r="F231" i="10"/>
  <c r="E231" i="10"/>
  <c r="B232" i="8"/>
  <c r="A231" i="8"/>
  <c r="C231" i="8"/>
  <c r="G231" i="8"/>
  <c r="D231" i="8"/>
  <c r="F231" i="8"/>
  <c r="E231" i="8"/>
  <c r="D232" i="10"/>
  <c r="B233" i="10"/>
  <c r="F232" i="10"/>
  <c r="A232" i="10"/>
  <c r="G232" i="10"/>
  <c r="E232" i="10"/>
  <c r="C232" i="10"/>
  <c r="C232" i="8"/>
  <c r="D232" i="8"/>
  <c r="F232" i="8"/>
  <c r="E232" i="8"/>
  <c r="G232" i="8"/>
  <c r="B233" i="8"/>
  <c r="A232" i="8"/>
  <c r="B234" i="10"/>
  <c r="G233" i="10"/>
  <c r="A233" i="10"/>
  <c r="C233" i="10"/>
  <c r="F233" i="10"/>
  <c r="E233" i="10"/>
  <c r="D233" i="10"/>
  <c r="B234" i="8"/>
  <c r="C233" i="8"/>
  <c r="A233" i="8"/>
  <c r="E233" i="8"/>
  <c r="G233" i="8"/>
  <c r="D233" i="8"/>
  <c r="F233" i="8"/>
  <c r="G234" i="10"/>
  <c r="C234" i="10"/>
  <c r="D234" i="10"/>
  <c r="A234" i="10"/>
  <c r="F234" i="10"/>
  <c r="E234" i="10"/>
  <c r="B235" i="10"/>
  <c r="A234" i="8"/>
  <c r="C234" i="8"/>
  <c r="D234" i="8"/>
  <c r="F234" i="8"/>
  <c r="E234" i="8"/>
  <c r="G234" i="8"/>
  <c r="B235" i="8"/>
  <c r="G235" i="10"/>
  <c r="E235" i="10"/>
  <c r="C235" i="10"/>
  <c r="A235" i="10"/>
  <c r="D235" i="10"/>
  <c r="F235" i="10"/>
  <c r="B236" i="10"/>
  <c r="A235" i="8"/>
  <c r="B236" i="8"/>
  <c r="C235" i="8"/>
  <c r="G235" i="8"/>
  <c r="D235" i="8"/>
  <c r="F235" i="8"/>
  <c r="E235" i="8"/>
  <c r="E236" i="10"/>
  <c r="B237" i="10"/>
  <c r="D236" i="10"/>
  <c r="G236" i="10"/>
  <c r="C236" i="10"/>
  <c r="A236" i="10"/>
  <c r="F236" i="10"/>
  <c r="B237" i="8"/>
  <c r="C236" i="8"/>
  <c r="D236" i="8"/>
  <c r="F236" i="8"/>
  <c r="E236" i="8"/>
  <c r="G236" i="8"/>
  <c r="A236" i="8"/>
  <c r="E237" i="10"/>
  <c r="C237" i="10"/>
  <c r="F237" i="10"/>
  <c r="G237" i="10"/>
  <c r="D237" i="10"/>
  <c r="A237" i="10"/>
  <c r="B238" i="10"/>
  <c r="C237" i="8"/>
  <c r="B238" i="8"/>
  <c r="E237" i="8"/>
  <c r="G237" i="8"/>
  <c r="A237" i="8"/>
  <c r="D237" i="8"/>
  <c r="F237" i="8"/>
  <c r="C238" i="10"/>
  <c r="F238" i="10"/>
  <c r="G238" i="10"/>
  <c r="A238" i="10"/>
  <c r="B239" i="10"/>
  <c r="E238" i="10"/>
  <c r="D238" i="10"/>
  <c r="B239" i="8"/>
  <c r="A238" i="8"/>
  <c r="C238" i="8"/>
  <c r="G238" i="8"/>
  <c r="D238" i="8"/>
  <c r="F238" i="8"/>
  <c r="E238" i="8"/>
  <c r="B240" i="10"/>
  <c r="C239" i="10"/>
  <c r="A239" i="10"/>
  <c r="G239" i="10"/>
  <c r="E239" i="10"/>
  <c r="F239" i="10"/>
  <c r="D239" i="10"/>
  <c r="C239" i="8"/>
  <c r="B240" i="8"/>
  <c r="D239" i="8"/>
  <c r="F239" i="8"/>
  <c r="E239" i="8"/>
  <c r="G239" i="8"/>
  <c r="A239" i="8"/>
  <c r="B241" i="10"/>
  <c r="G240" i="10"/>
  <c r="A240" i="10"/>
  <c r="C240" i="10"/>
  <c r="F240" i="10"/>
  <c r="E240" i="10"/>
  <c r="D240" i="10"/>
  <c r="C240" i="8"/>
  <c r="B241" i="8"/>
  <c r="A240" i="8"/>
  <c r="D240" i="8"/>
  <c r="F240" i="8"/>
  <c r="E240" i="8"/>
  <c r="G240" i="8"/>
  <c r="G241" i="10"/>
  <c r="C241" i="10"/>
  <c r="B242" i="10"/>
  <c r="D241" i="10"/>
  <c r="E241" i="10"/>
  <c r="A241" i="10"/>
  <c r="F241" i="10"/>
  <c r="E241" i="8"/>
  <c r="D241" i="8"/>
  <c r="F241" i="8"/>
  <c r="B242" i="8"/>
  <c r="C241" i="8"/>
  <c r="G241" i="8"/>
  <c r="A241" i="8"/>
  <c r="G242" i="10"/>
  <c r="E242" i="10"/>
  <c r="C242" i="10"/>
  <c r="F242" i="10"/>
  <c r="B243" i="10"/>
  <c r="A242" i="10"/>
  <c r="D242" i="10"/>
  <c r="A242" i="8"/>
  <c r="B243" i="8"/>
  <c r="D242" i="8"/>
  <c r="E242" i="8"/>
  <c r="F242" i="8"/>
  <c r="C242" i="8"/>
  <c r="G242" i="8"/>
  <c r="E243" i="10"/>
  <c r="C243" i="10"/>
  <c r="A243" i="10"/>
  <c r="B244" i="10"/>
  <c r="G243" i="10"/>
  <c r="F243" i="10"/>
  <c r="D243" i="10"/>
  <c r="C243" i="8"/>
  <c r="B244" i="8"/>
  <c r="A243" i="8"/>
  <c r="D243" i="8"/>
  <c r="F243" i="8"/>
  <c r="E243" i="8"/>
  <c r="G243" i="8"/>
  <c r="E244" i="10"/>
  <c r="G244" i="10"/>
  <c r="A244" i="10"/>
  <c r="B245" i="10"/>
  <c r="F244" i="10"/>
  <c r="D244" i="10"/>
  <c r="C244" i="10"/>
  <c r="C244" i="8"/>
  <c r="D244" i="8"/>
  <c r="F244" i="8"/>
  <c r="A244" i="8"/>
  <c r="B245" i="8"/>
  <c r="E244" i="8"/>
  <c r="G244" i="8"/>
  <c r="C245" i="10"/>
  <c r="D245" i="10"/>
  <c r="A245" i="10"/>
  <c r="B246" i="10"/>
  <c r="E245" i="10"/>
  <c r="F245" i="10"/>
  <c r="G245" i="10"/>
  <c r="A245" i="8"/>
  <c r="C245" i="8"/>
  <c r="D245" i="8"/>
  <c r="F245" i="8"/>
  <c r="E245" i="8"/>
  <c r="G245" i="8"/>
  <c r="B246" i="8"/>
  <c r="C246" i="10"/>
  <c r="B247" i="10"/>
  <c r="F246" i="10"/>
  <c r="G246" i="10"/>
  <c r="A246" i="10"/>
  <c r="D246" i="10"/>
  <c r="E246" i="10"/>
  <c r="A246" i="8"/>
  <c r="C246" i="8"/>
  <c r="G246" i="8"/>
  <c r="E246" i="8"/>
  <c r="D246" i="8"/>
  <c r="F246" i="8"/>
  <c r="B247" i="8"/>
  <c r="A247" i="10"/>
  <c r="D247" i="10"/>
  <c r="B248" i="10"/>
  <c r="F247" i="10"/>
  <c r="G247" i="10"/>
  <c r="E247" i="10"/>
  <c r="C247" i="10"/>
  <c r="E247" i="8"/>
  <c r="C247" i="8"/>
  <c r="B248" i="8"/>
  <c r="A247" i="8"/>
  <c r="D247" i="8"/>
  <c r="F247" i="8"/>
  <c r="G247" i="8"/>
  <c r="F248" i="10"/>
  <c r="A248" i="10"/>
  <c r="B249" i="10"/>
  <c r="C248" i="10"/>
  <c r="D248" i="10"/>
  <c r="G248" i="10"/>
  <c r="E248" i="10"/>
  <c r="D248" i="8"/>
  <c r="F248" i="8"/>
  <c r="B249" i="8"/>
  <c r="C248" i="8"/>
  <c r="A248" i="8"/>
  <c r="E248" i="8"/>
  <c r="G248" i="8"/>
  <c r="F249" i="10"/>
  <c r="D249" i="10"/>
  <c r="E249" i="10"/>
  <c r="G249" i="10"/>
  <c r="C249" i="10"/>
  <c r="A249" i="10"/>
  <c r="B250" i="10"/>
  <c r="C249" i="8"/>
  <c r="D249" i="8"/>
  <c r="F249" i="8"/>
  <c r="E249" i="8"/>
  <c r="G249" i="8"/>
  <c r="A249" i="8"/>
  <c r="B250" i="8"/>
  <c r="D250" i="10"/>
  <c r="B251" i="10"/>
  <c r="C250" i="10"/>
  <c r="G250" i="10"/>
  <c r="E250" i="10"/>
  <c r="A250" i="10"/>
  <c r="F250" i="10"/>
  <c r="B251" i="8"/>
  <c r="E250" i="8"/>
  <c r="D250" i="8"/>
  <c r="F250" i="8"/>
  <c r="A250" i="8"/>
  <c r="C250" i="8"/>
  <c r="G250" i="8"/>
  <c r="B252" i="10"/>
  <c r="D251" i="10"/>
  <c r="E251" i="10"/>
  <c r="A251" i="10"/>
  <c r="C251" i="10"/>
  <c r="G251" i="10"/>
  <c r="F251" i="10"/>
  <c r="E251" i="8"/>
  <c r="A251" i="8"/>
  <c r="B252" i="8"/>
  <c r="D251" i="8"/>
  <c r="F251" i="8"/>
  <c r="C251" i="8"/>
  <c r="G251" i="8"/>
  <c r="B253" i="10"/>
  <c r="D252" i="10"/>
  <c r="C252" i="10"/>
  <c r="G252" i="10"/>
  <c r="F252" i="10"/>
  <c r="A252" i="10"/>
  <c r="E252" i="10"/>
  <c r="E252" i="8"/>
  <c r="G252" i="8"/>
  <c r="C252" i="8"/>
  <c r="B253" i="8"/>
  <c r="A252" i="8"/>
  <c r="D252" i="8"/>
  <c r="F252" i="8"/>
  <c r="G253" i="10"/>
  <c r="E253" i="10"/>
  <c r="C253" i="10"/>
  <c r="F253" i="10"/>
  <c r="A253" i="10"/>
  <c r="B254" i="10"/>
  <c r="D253" i="10"/>
  <c r="E253" i="8"/>
  <c r="A253" i="8"/>
  <c r="D253" i="8"/>
  <c r="F253" i="8"/>
  <c r="B254" i="8"/>
  <c r="C253" i="8"/>
  <c r="G253" i="8"/>
  <c r="G254" i="10"/>
  <c r="D254" i="10"/>
  <c r="A254" i="10"/>
  <c r="B255" i="10"/>
  <c r="C254" i="10"/>
  <c r="F254" i="10"/>
  <c r="E254" i="10"/>
  <c r="E254" i="8"/>
  <c r="B255" i="8"/>
  <c r="D254" i="8"/>
  <c r="F254" i="8"/>
  <c r="A254" i="8"/>
  <c r="C254" i="8"/>
  <c r="G254" i="8"/>
  <c r="E255" i="10"/>
  <c r="F255" i="10"/>
  <c r="C255" i="10"/>
  <c r="A255" i="10"/>
  <c r="B256" i="10"/>
  <c r="G255" i="10"/>
  <c r="D255" i="10"/>
  <c r="E255" i="8"/>
  <c r="C255" i="8"/>
  <c r="G255" i="8"/>
  <c r="B256" i="8"/>
  <c r="D255" i="8"/>
  <c r="F255" i="8"/>
  <c r="A255" i="8"/>
  <c r="E256" i="10"/>
  <c r="D256" i="10"/>
  <c r="C256" i="10"/>
  <c r="A256" i="10"/>
  <c r="F256" i="10"/>
  <c r="B257" i="10"/>
  <c r="G256" i="10"/>
  <c r="C256" i="8"/>
  <c r="D256" i="8"/>
  <c r="B257" i="8"/>
  <c r="E256" i="8"/>
  <c r="G256" i="8"/>
  <c r="A256" i="8"/>
  <c r="C257" i="10"/>
  <c r="F257" i="10"/>
  <c r="D257" i="10"/>
  <c r="G257" i="10"/>
  <c r="E257" i="10"/>
  <c r="A257" i="10"/>
  <c r="B258" i="10"/>
  <c r="F256" i="8"/>
  <c r="C257" i="8"/>
  <c r="E257" i="8"/>
  <c r="G257" i="8"/>
  <c r="A257" i="8"/>
  <c r="D257" i="8"/>
  <c r="F257" i="8"/>
  <c r="B258" i="8"/>
  <c r="C258" i="10"/>
  <c r="E258" i="10"/>
  <c r="B259" i="10"/>
  <c r="F258" i="10"/>
  <c r="A258" i="10"/>
  <c r="D258" i="10"/>
  <c r="G258" i="10"/>
  <c r="B259" i="8"/>
  <c r="A258" i="8"/>
  <c r="E258" i="8"/>
  <c r="C258" i="8"/>
  <c r="G258" i="8"/>
  <c r="D258" i="8"/>
  <c r="F258" i="8"/>
  <c r="A259" i="10"/>
  <c r="F259" i="10"/>
  <c r="D259" i="10"/>
  <c r="C259" i="10"/>
  <c r="E259" i="10"/>
  <c r="B260" i="10"/>
  <c r="G259" i="10"/>
  <c r="D259" i="8"/>
  <c r="E259" i="8"/>
  <c r="F259" i="8"/>
  <c r="B260" i="8"/>
  <c r="C259" i="8"/>
  <c r="G259" i="8"/>
  <c r="A259" i="8"/>
  <c r="F260" i="10"/>
  <c r="A260" i="10"/>
  <c r="E260" i="10"/>
  <c r="D260" i="10"/>
  <c r="B261" i="10"/>
  <c r="C260" i="10"/>
  <c r="G260" i="10"/>
  <c r="B261" i="8"/>
  <c r="A260" i="8"/>
  <c r="C260" i="8"/>
  <c r="E260" i="8"/>
  <c r="G260" i="8"/>
  <c r="D260" i="8"/>
  <c r="F260" i="8"/>
  <c r="F261" i="10"/>
  <c r="G261" i="10"/>
  <c r="D261" i="10"/>
  <c r="C261" i="10"/>
  <c r="A261" i="10"/>
  <c r="B262" i="10"/>
  <c r="E261" i="10"/>
  <c r="B262" i="8"/>
  <c r="C261" i="8"/>
  <c r="A261" i="8"/>
  <c r="D261" i="8"/>
  <c r="F261" i="8"/>
  <c r="E261" i="8"/>
  <c r="G261" i="8"/>
  <c r="D262" i="10"/>
  <c r="F262" i="10"/>
  <c r="A262" i="10"/>
  <c r="B263" i="10"/>
  <c r="E262" i="10"/>
  <c r="C262" i="10"/>
  <c r="G262" i="10"/>
  <c r="D262" i="8"/>
  <c r="E262" i="8"/>
  <c r="A262" i="8"/>
  <c r="C262" i="8"/>
  <c r="G262" i="8"/>
  <c r="F262" i="8"/>
  <c r="B263" i="8"/>
  <c r="B264" i="10"/>
  <c r="D263" i="10"/>
  <c r="G263" i="10"/>
  <c r="E263" i="10"/>
  <c r="F263" i="10"/>
  <c r="C263" i="10"/>
  <c r="A263" i="10"/>
  <c r="C263" i="8"/>
  <c r="B264" i="8"/>
  <c r="E263" i="8"/>
  <c r="G263" i="8"/>
  <c r="A263" i="8"/>
  <c r="D263" i="8"/>
  <c r="F263" i="8"/>
  <c r="B265" i="10"/>
  <c r="F264" i="10"/>
  <c r="E264" i="10"/>
  <c r="C264" i="10"/>
  <c r="G264" i="10"/>
  <c r="A264" i="10"/>
  <c r="D264" i="10"/>
  <c r="C264" i="8"/>
  <c r="B265" i="8"/>
  <c r="E264" i="8"/>
  <c r="G264" i="8"/>
  <c r="A264" i="8"/>
  <c r="D264" i="8"/>
  <c r="F264" i="8"/>
  <c r="G265" i="10"/>
  <c r="E265" i="10"/>
  <c r="B266" i="10"/>
  <c r="F265" i="10"/>
  <c r="C265" i="10"/>
  <c r="D265" i="10"/>
  <c r="A265" i="10"/>
  <c r="A265" i="8"/>
  <c r="B266" i="8"/>
  <c r="C265" i="8"/>
  <c r="G265" i="8"/>
  <c r="E265" i="8"/>
  <c r="D265" i="8"/>
  <c r="F265" i="8"/>
  <c r="G266" i="10"/>
  <c r="A266" i="10"/>
  <c r="F266" i="10"/>
  <c r="D266" i="10"/>
  <c r="B267" i="10"/>
  <c r="E266" i="10"/>
  <c r="C266" i="10"/>
  <c r="D266" i="8"/>
  <c r="A266" i="8"/>
  <c r="E266" i="8"/>
  <c r="F266" i="8"/>
  <c r="B267" i="8"/>
  <c r="C266" i="8"/>
  <c r="G266" i="8"/>
  <c r="E267" i="10"/>
  <c r="F267" i="10"/>
  <c r="C267" i="10"/>
  <c r="A267" i="10"/>
  <c r="D267" i="10"/>
  <c r="B268" i="10"/>
  <c r="G267" i="10"/>
  <c r="B268" i="8"/>
  <c r="E267" i="8"/>
  <c r="D267" i="8"/>
  <c r="F267" i="8"/>
  <c r="A267" i="8"/>
  <c r="C267" i="8"/>
  <c r="G267" i="8"/>
  <c r="E268" i="10"/>
  <c r="A268" i="10"/>
  <c r="G268" i="10"/>
  <c r="B269" i="10"/>
  <c r="F268" i="10"/>
  <c r="D268" i="10"/>
  <c r="C268" i="10"/>
  <c r="D268" i="8"/>
  <c r="F268" i="8"/>
  <c r="E268" i="8"/>
  <c r="C268" i="8"/>
  <c r="G268" i="8"/>
  <c r="B269" i="8"/>
  <c r="A268" i="8"/>
  <c r="C269" i="10"/>
  <c r="F269" i="10"/>
  <c r="B270" i="10"/>
  <c r="E269" i="10"/>
  <c r="G269" i="10"/>
  <c r="D269" i="10"/>
  <c r="A269" i="10"/>
  <c r="B270" i="8"/>
  <c r="A269" i="8"/>
  <c r="D269" i="8"/>
  <c r="F269" i="8"/>
  <c r="C269" i="8"/>
  <c r="G269" i="8"/>
  <c r="E269" i="8"/>
  <c r="C270" i="10"/>
  <c r="A270" i="10"/>
  <c r="G270" i="10"/>
  <c r="D270" i="10"/>
  <c r="B271" i="10"/>
  <c r="F270" i="10"/>
  <c r="E270" i="10"/>
  <c r="C270" i="8"/>
  <c r="A270" i="8"/>
  <c r="D270" i="8"/>
  <c r="F270" i="8"/>
  <c r="B271" i="8"/>
  <c r="E270" i="8"/>
  <c r="G270" i="8"/>
  <c r="A271" i="10"/>
  <c r="B272" i="10"/>
  <c r="F271" i="10"/>
  <c r="G271" i="10"/>
  <c r="D271" i="10"/>
  <c r="E271" i="10"/>
  <c r="C271" i="10"/>
  <c r="E271" i="8"/>
  <c r="B272" i="8"/>
  <c r="C271" i="8"/>
  <c r="G271" i="8"/>
  <c r="A271" i="8"/>
  <c r="D271" i="8"/>
  <c r="F271" i="8"/>
  <c r="F272" i="10"/>
  <c r="A272" i="10"/>
  <c r="G272" i="10"/>
  <c r="D272" i="10"/>
  <c r="B273" i="10"/>
  <c r="C272" i="10"/>
  <c r="E272" i="10"/>
  <c r="C272" i="8"/>
  <c r="D272" i="8"/>
  <c r="E272" i="8"/>
  <c r="G272" i="8"/>
  <c r="A272" i="8"/>
  <c r="B273" i="8"/>
  <c r="F272" i="8"/>
  <c r="F273" i="10"/>
  <c r="B274" i="10"/>
  <c r="G273" i="10"/>
  <c r="A273" i="10"/>
  <c r="D273" i="10"/>
  <c r="E273" i="10"/>
  <c r="C273" i="10"/>
  <c r="D273" i="8"/>
  <c r="C273" i="8"/>
  <c r="G273" i="8"/>
  <c r="E273" i="8"/>
  <c r="A273" i="8"/>
  <c r="F273" i="8"/>
  <c r="B274" i="8"/>
  <c r="D274" i="10"/>
  <c r="B275" i="10"/>
  <c r="F274" i="10"/>
  <c r="E274" i="10"/>
  <c r="C274" i="10"/>
  <c r="G274" i="10"/>
  <c r="A274" i="10"/>
  <c r="A274" i="8"/>
  <c r="E274" i="8"/>
  <c r="C274" i="8"/>
  <c r="G274" i="8"/>
  <c r="B275" i="8"/>
  <c r="D274" i="8"/>
  <c r="F274" i="8"/>
  <c r="B276" i="10"/>
  <c r="D275" i="10"/>
  <c r="G275" i="10"/>
  <c r="A275" i="10"/>
  <c r="E275" i="10"/>
  <c r="F275" i="10"/>
  <c r="C275" i="10"/>
  <c r="D275" i="8"/>
  <c r="F275" i="8"/>
  <c r="A275" i="8"/>
  <c r="C275" i="8"/>
  <c r="G275" i="8"/>
  <c r="E275" i="8"/>
  <c r="B276" i="8"/>
  <c r="D276" i="10"/>
  <c r="B277" i="10"/>
  <c r="C276" i="10"/>
  <c r="G276" i="10"/>
  <c r="F276" i="10"/>
  <c r="E276" i="10"/>
  <c r="A276" i="10"/>
  <c r="A276" i="8"/>
  <c r="D276" i="8"/>
  <c r="F276" i="8"/>
  <c r="C276" i="8"/>
  <c r="G276" i="8"/>
  <c r="B277" i="8"/>
  <c r="E276" i="8"/>
  <c r="B278" i="10"/>
  <c r="G277" i="10"/>
  <c r="C277" i="10"/>
  <c r="E277" i="10"/>
  <c r="D277" i="10"/>
  <c r="A277" i="10"/>
  <c r="F277" i="10"/>
  <c r="E277" i="8"/>
  <c r="A277" i="8"/>
  <c r="C277" i="8"/>
  <c r="G277" i="8"/>
  <c r="B278" i="8"/>
  <c r="D277" i="8"/>
  <c r="F277" i="8"/>
  <c r="G278" i="10"/>
  <c r="E278" i="10"/>
  <c r="C278" i="10"/>
  <c r="F278" i="10"/>
  <c r="A278" i="10"/>
  <c r="D278" i="10"/>
  <c r="B279" i="10"/>
  <c r="C278" i="8"/>
  <c r="G278" i="8"/>
  <c r="B279" i="8"/>
  <c r="D278" i="8"/>
  <c r="F278" i="8"/>
  <c r="A278" i="8"/>
  <c r="E278" i="8"/>
  <c r="G279" i="10"/>
  <c r="E279" i="10"/>
  <c r="D279" i="10"/>
  <c r="B280" i="10"/>
  <c r="A279" i="10"/>
  <c r="C279" i="10"/>
  <c r="F279" i="10"/>
  <c r="B280" i="8"/>
  <c r="C279" i="8"/>
  <c r="E279" i="8"/>
  <c r="G279" i="8"/>
  <c r="A279" i="8"/>
  <c r="D279" i="8"/>
  <c r="F279" i="8"/>
  <c r="E280" i="10"/>
  <c r="G280" i="10"/>
  <c r="D280" i="10"/>
  <c r="B281" i="10"/>
  <c r="F280" i="10"/>
  <c r="C280" i="10"/>
  <c r="A280" i="10"/>
  <c r="E280" i="8"/>
  <c r="C280" i="8"/>
  <c r="G280" i="8"/>
  <c r="A280" i="8"/>
  <c r="B281" i="8"/>
  <c r="D280" i="8"/>
  <c r="F280" i="8"/>
  <c r="E281" i="10"/>
  <c r="C281" i="10"/>
  <c r="G281" i="10"/>
  <c r="F281" i="10"/>
  <c r="B282" i="10"/>
  <c r="A281" i="10"/>
  <c r="D281" i="10"/>
  <c r="B282" i="8"/>
  <c r="C281" i="8"/>
  <c r="G281" i="8"/>
  <c r="D281" i="8"/>
  <c r="F281" i="8"/>
  <c r="E281" i="8"/>
  <c r="A281" i="8"/>
  <c r="C282" i="10"/>
  <c r="B283" i="10"/>
  <c r="F282" i="10"/>
  <c r="A282" i="10"/>
  <c r="G282" i="10"/>
  <c r="E282" i="10"/>
  <c r="D282" i="10"/>
  <c r="D282" i="8"/>
  <c r="F282" i="8"/>
  <c r="A282" i="8"/>
  <c r="E282" i="8"/>
  <c r="B283" i="8"/>
  <c r="C282" i="8"/>
  <c r="G282" i="8"/>
  <c r="C283" i="10"/>
  <c r="A283" i="10"/>
  <c r="B284" i="10"/>
  <c r="F283" i="10"/>
  <c r="E283" i="10"/>
  <c r="D283" i="10"/>
  <c r="G283" i="10"/>
  <c r="E283" i="8"/>
  <c r="D283" i="8"/>
  <c r="F283" i="8"/>
  <c r="C283" i="8"/>
  <c r="G283" i="8"/>
  <c r="A283" i="8"/>
  <c r="B284" i="8"/>
  <c r="F284" i="10"/>
  <c r="A284" i="10"/>
  <c r="B285" i="10"/>
  <c r="E284" i="10"/>
  <c r="C284" i="10"/>
  <c r="G284" i="10"/>
  <c r="D284" i="10"/>
  <c r="A284" i="8"/>
  <c r="E284" i="8"/>
  <c r="B285" i="8"/>
  <c r="C284" i="8"/>
  <c r="G284" i="8"/>
  <c r="D284" i="8"/>
  <c r="F284" i="8"/>
  <c r="A285" i="10"/>
  <c r="F285" i="10"/>
  <c r="D285" i="10"/>
  <c r="B286" i="10"/>
  <c r="E285" i="10"/>
  <c r="G285" i="10"/>
  <c r="C285" i="10"/>
  <c r="D285" i="8"/>
  <c r="C285" i="8"/>
  <c r="G285" i="8"/>
  <c r="B286" i="8"/>
  <c r="A285" i="8"/>
  <c r="E285" i="8"/>
  <c r="F285" i="8"/>
  <c r="F286" i="10"/>
  <c r="D286" i="10"/>
  <c r="C286" i="10"/>
  <c r="B287" i="10"/>
  <c r="G286" i="10"/>
  <c r="E286" i="10"/>
  <c r="A286" i="10"/>
  <c r="A286" i="8"/>
  <c r="D286" i="8"/>
  <c r="F286" i="8"/>
  <c r="B287" i="8"/>
  <c r="E286" i="8"/>
  <c r="C286" i="8"/>
  <c r="G286" i="8"/>
  <c r="B288" i="10"/>
  <c r="D287" i="10"/>
  <c r="F287" i="10"/>
  <c r="C287" i="10"/>
  <c r="G287" i="10"/>
  <c r="A287" i="10"/>
  <c r="E287" i="10"/>
  <c r="B288" i="8"/>
  <c r="C287" i="8"/>
  <c r="G287" i="8"/>
  <c r="D287" i="8"/>
  <c r="F287" i="8"/>
  <c r="A287" i="8"/>
  <c r="E287" i="8"/>
  <c r="D288" i="10"/>
  <c r="B289" i="10"/>
  <c r="F288" i="10"/>
  <c r="A288" i="10"/>
  <c r="G288" i="10"/>
  <c r="E288" i="10"/>
  <c r="C288" i="10"/>
  <c r="A288" i="8"/>
  <c r="B289" i="8"/>
  <c r="C288" i="8"/>
  <c r="G288" i="8"/>
  <c r="E288" i="8"/>
  <c r="D288" i="8"/>
  <c r="F288" i="8"/>
  <c r="B290" i="10"/>
  <c r="G289" i="10"/>
  <c r="E289" i="10"/>
  <c r="F289" i="10"/>
  <c r="D289" i="10"/>
  <c r="C289" i="10"/>
  <c r="A289" i="10"/>
  <c r="C289" i="8"/>
  <c r="G289" i="8"/>
  <c r="B290" i="8"/>
  <c r="D289" i="8"/>
  <c r="F289" i="8"/>
  <c r="E289" i="8"/>
  <c r="A289" i="8"/>
  <c r="G290" i="10"/>
  <c r="A290" i="10"/>
  <c r="F290" i="10"/>
  <c r="D290" i="10"/>
  <c r="B291" i="10"/>
  <c r="E290" i="10"/>
  <c r="C290" i="10"/>
  <c r="B291" i="8"/>
  <c r="E290" i="8"/>
  <c r="C290" i="8"/>
  <c r="G290" i="8"/>
  <c r="A290" i="8"/>
  <c r="D290" i="8"/>
  <c r="F290" i="8"/>
  <c r="G291" i="10"/>
  <c r="E291" i="10"/>
  <c r="A291" i="10"/>
  <c r="D291" i="10"/>
  <c r="B292" i="10"/>
  <c r="F291" i="10"/>
  <c r="C291" i="10"/>
  <c r="D291" i="8"/>
  <c r="F291" i="8"/>
  <c r="E291" i="8"/>
  <c r="B292" i="8"/>
  <c r="A291" i="8"/>
  <c r="C291" i="8"/>
  <c r="G291" i="8"/>
  <c r="E292" i="10"/>
  <c r="C292" i="10"/>
  <c r="A292" i="10"/>
  <c r="B293" i="10"/>
  <c r="G292" i="10"/>
  <c r="F292" i="10"/>
  <c r="D292" i="10"/>
  <c r="B293" i="8"/>
  <c r="A292" i="8"/>
  <c r="C292" i="8"/>
  <c r="G292" i="8"/>
  <c r="E292" i="8"/>
  <c r="D292" i="8"/>
  <c r="F292" i="8"/>
  <c r="E293" i="10"/>
  <c r="C293" i="10"/>
  <c r="B294" i="10"/>
  <c r="G293" i="10"/>
  <c r="D293" i="10"/>
  <c r="A293" i="10"/>
  <c r="F293" i="10"/>
  <c r="A293" i="8"/>
  <c r="E293" i="8"/>
  <c r="C293" i="8"/>
  <c r="G293" i="8"/>
  <c r="D293" i="8"/>
  <c r="F293" i="8"/>
  <c r="B294" i="8"/>
  <c r="C294" i="10"/>
  <c r="E294" i="10"/>
  <c r="A294" i="10"/>
  <c r="B295" i="10"/>
  <c r="G294" i="10"/>
  <c r="F294" i="10"/>
  <c r="D294" i="10"/>
  <c r="E294" i="8"/>
  <c r="D294" i="8"/>
  <c r="F294" i="8"/>
  <c r="B295" i="8"/>
  <c r="A294" i="8"/>
  <c r="C294" i="8"/>
  <c r="G294" i="8"/>
  <c r="C295" i="10"/>
  <c r="A295" i="10"/>
  <c r="E295" i="10"/>
  <c r="G295" i="10"/>
  <c r="F295" i="10"/>
  <c r="D295" i="10"/>
  <c r="B296" i="10"/>
  <c r="E295" i="8"/>
  <c r="D295" i="8"/>
  <c r="F295" i="8"/>
  <c r="A295" i="8"/>
  <c r="C295" i="8"/>
  <c r="G295" i="8"/>
  <c r="B296" i="8"/>
  <c r="F296" i="10"/>
  <c r="A296" i="10"/>
  <c r="G296" i="10"/>
  <c r="D296" i="10"/>
  <c r="B297" i="10"/>
  <c r="C296" i="10"/>
  <c r="E296" i="10"/>
  <c r="D296" i="8"/>
  <c r="F296" i="8"/>
  <c r="E296" i="8"/>
  <c r="B297" i="8"/>
  <c r="A296" i="8"/>
  <c r="C296" i="8"/>
  <c r="G296" i="8"/>
  <c r="A297" i="10"/>
  <c r="F297" i="10"/>
  <c r="G297" i="10"/>
  <c r="C297" i="10"/>
  <c r="E297" i="10"/>
  <c r="B298" i="10"/>
  <c r="D297" i="10"/>
  <c r="D297" i="8"/>
  <c r="F297" i="8"/>
  <c r="A297" i="8"/>
  <c r="E297" i="8"/>
  <c r="C297" i="8"/>
  <c r="G297" i="8"/>
  <c r="B298" i="8"/>
  <c r="F298" i="10"/>
  <c r="D298" i="10"/>
  <c r="B299" i="10"/>
  <c r="G298" i="10"/>
  <c r="E298" i="10"/>
  <c r="C298" i="10"/>
  <c r="A298" i="10"/>
  <c r="B299" i="8"/>
  <c r="D298" i="8"/>
  <c r="F298" i="8"/>
  <c r="E298" i="8"/>
  <c r="A298" i="8"/>
  <c r="C298" i="8"/>
  <c r="G298" i="8"/>
  <c r="B300" i="10"/>
  <c r="D299" i="10"/>
  <c r="G299" i="10"/>
  <c r="E299" i="10"/>
  <c r="A299" i="10"/>
  <c r="C299" i="10"/>
  <c r="F299" i="10"/>
  <c r="B300" i="8"/>
  <c r="C299" i="8"/>
  <c r="G299" i="8"/>
  <c r="E299" i="8"/>
  <c r="D299" i="8"/>
  <c r="F299" i="8"/>
  <c r="A299" i="8"/>
  <c r="D300" i="10"/>
  <c r="B301" i="10"/>
  <c r="A300" i="10"/>
  <c r="C300" i="10"/>
  <c r="G300" i="10"/>
  <c r="F300" i="10"/>
  <c r="E300" i="10"/>
  <c r="A300" i="8"/>
  <c r="C300" i="8"/>
  <c r="G300" i="8"/>
  <c r="D300" i="8"/>
  <c r="F300" i="8"/>
  <c r="E300" i="8"/>
  <c r="B301" i="8"/>
  <c r="B302" i="10"/>
  <c r="G301" i="10"/>
  <c r="D301" i="10"/>
  <c r="A301" i="10"/>
  <c r="F301" i="10"/>
  <c r="E301" i="10"/>
  <c r="C301" i="10"/>
  <c r="E301" i="8"/>
  <c r="B302" i="8"/>
  <c r="A301" i="8"/>
  <c r="C301" i="8"/>
  <c r="G301" i="8"/>
  <c r="D301" i="8"/>
  <c r="F301" i="8"/>
  <c r="G302" i="10"/>
  <c r="D302" i="10"/>
  <c r="E302" i="10"/>
  <c r="A302" i="10"/>
  <c r="B303" i="10"/>
  <c r="F302" i="10"/>
  <c r="C302" i="10"/>
  <c r="B303" i="8"/>
  <c r="C302" i="8"/>
  <c r="G302" i="8"/>
  <c r="A302" i="8"/>
  <c r="E302" i="8"/>
  <c r="D302" i="8"/>
  <c r="F302" i="8"/>
  <c r="G303" i="10"/>
  <c r="E303" i="10"/>
  <c r="F303" i="10"/>
  <c r="C303" i="10"/>
  <c r="A303" i="10"/>
  <c r="B304" i="10"/>
  <c r="D303" i="10"/>
  <c r="C303" i="8"/>
  <c r="D303" i="8"/>
  <c r="F303" i="8"/>
  <c r="A303" i="8"/>
  <c r="B304" i="8"/>
  <c r="E303" i="8"/>
  <c r="G303" i="8"/>
  <c r="E304" i="10"/>
  <c r="F304" i="10"/>
  <c r="G304" i="10"/>
  <c r="D304" i="10"/>
  <c r="A304" i="10"/>
  <c r="B305" i="10"/>
  <c r="C304" i="10"/>
  <c r="B305" i="8"/>
  <c r="A304" i="8"/>
  <c r="E304" i="8"/>
  <c r="D304" i="8"/>
  <c r="F304" i="8"/>
  <c r="C304" i="8"/>
  <c r="G304" i="8"/>
  <c r="E305" i="10"/>
  <c r="C305" i="10"/>
  <c r="F305" i="10"/>
  <c r="B306" i="10"/>
  <c r="D305" i="10"/>
  <c r="A305" i="10"/>
  <c r="G305" i="10"/>
  <c r="C305" i="8"/>
  <c r="G305" i="8"/>
  <c r="B306" i="8"/>
  <c r="D305" i="8"/>
  <c r="F305" i="8"/>
  <c r="E305" i="8"/>
  <c r="A305" i="8"/>
  <c r="C306" i="10"/>
  <c r="A306" i="10"/>
  <c r="G306" i="10"/>
  <c r="D306" i="10"/>
  <c r="B307" i="10"/>
  <c r="F306" i="10"/>
  <c r="E306" i="10"/>
  <c r="C306" i="8"/>
  <c r="E306" i="8"/>
  <c r="G306" i="8"/>
  <c r="B307" i="8"/>
  <c r="D306" i="8"/>
  <c r="F306" i="8"/>
  <c r="A306" i="8"/>
  <c r="C307" i="10"/>
  <c r="A307" i="10"/>
  <c r="G307" i="10"/>
  <c r="B308" i="10"/>
  <c r="F307" i="10"/>
  <c r="E307" i="10"/>
  <c r="D307" i="10"/>
  <c r="E307" i="8"/>
  <c r="B308" i="8"/>
  <c r="D307" i="8"/>
  <c r="F307" i="8"/>
  <c r="C307" i="8"/>
  <c r="G307" i="8"/>
  <c r="A307" i="8"/>
  <c r="F308" i="10"/>
  <c r="A308" i="10"/>
  <c r="C308" i="10"/>
  <c r="B309" i="10"/>
  <c r="E308" i="10"/>
  <c r="D308" i="10"/>
  <c r="G308" i="10"/>
  <c r="E308" i="8"/>
  <c r="B309" i="8"/>
  <c r="D308" i="8"/>
  <c r="F308" i="8"/>
  <c r="A308" i="8"/>
  <c r="C308" i="8"/>
  <c r="G308" i="8"/>
  <c r="A309" i="10"/>
  <c r="F309" i="10"/>
  <c r="B310" i="10"/>
  <c r="C309" i="10"/>
  <c r="D309" i="10"/>
  <c r="G309" i="10"/>
  <c r="E309" i="10"/>
  <c r="C309" i="8"/>
  <c r="D309" i="8"/>
  <c r="A309" i="8"/>
  <c r="E309" i="8"/>
  <c r="F309" i="8"/>
  <c r="B310" i="8"/>
  <c r="F310" i="10"/>
  <c r="D310" i="10"/>
  <c r="E310" i="10"/>
  <c r="B311" i="10"/>
  <c r="G310" i="10"/>
  <c r="C310" i="10"/>
  <c r="A310" i="10"/>
  <c r="D310" i="8"/>
  <c r="B311" i="8"/>
  <c r="E310" i="8"/>
  <c r="F310" i="8"/>
  <c r="A310" i="8"/>
  <c r="G309" i="8"/>
  <c r="C310" i="8"/>
  <c r="G310" i="8"/>
  <c r="B312" i="10"/>
  <c r="D311" i="10"/>
  <c r="E311" i="10"/>
  <c r="G311" i="10"/>
  <c r="F311" i="10"/>
  <c r="A311" i="10"/>
  <c r="C311" i="10"/>
  <c r="B312" i="8"/>
  <c r="E311" i="8"/>
  <c r="D311" i="8"/>
  <c r="F311" i="8"/>
  <c r="C311" i="8"/>
  <c r="G311" i="8"/>
  <c r="A311" i="8"/>
  <c r="D312" i="10"/>
  <c r="B313" i="10"/>
  <c r="G312" i="10"/>
  <c r="E312" i="10"/>
  <c r="A312" i="10"/>
  <c r="C312" i="10"/>
  <c r="F312" i="10"/>
  <c r="B313" i="8"/>
  <c r="A312" i="8"/>
  <c r="D312" i="8"/>
  <c r="F312" i="8"/>
  <c r="C312" i="8"/>
  <c r="G312" i="8"/>
  <c r="E312" i="8"/>
  <c r="B314" i="10"/>
  <c r="G313" i="10"/>
  <c r="F313" i="10"/>
  <c r="E313" i="10"/>
  <c r="D313" i="10"/>
  <c r="C313" i="10"/>
  <c r="A313" i="10"/>
  <c r="E313" i="8"/>
  <c r="A313" i="8"/>
  <c r="B314" i="8"/>
  <c r="C313" i="8"/>
  <c r="G313" i="8"/>
  <c r="D313" i="8"/>
  <c r="F313" i="8"/>
  <c r="G314" i="10"/>
  <c r="B315" i="10"/>
  <c r="F314" i="10"/>
  <c r="E314" i="10"/>
  <c r="C314" i="10"/>
  <c r="A314" i="10"/>
  <c r="D314" i="10"/>
  <c r="C314" i="8"/>
  <c r="G314" i="8"/>
  <c r="E314" i="8"/>
  <c r="B315" i="8"/>
  <c r="A314" i="8"/>
  <c r="D314" i="8"/>
  <c r="F314" i="8"/>
  <c r="G315" i="10"/>
  <c r="E315" i="10"/>
  <c r="B316" i="10"/>
  <c r="C315" i="10"/>
  <c r="A315" i="10"/>
  <c r="D315" i="10"/>
  <c r="F315" i="10"/>
  <c r="B316" i="8"/>
  <c r="C315" i="8"/>
  <c r="G315" i="8"/>
  <c r="E315" i="8"/>
  <c r="A315" i="8"/>
  <c r="D315" i="8"/>
  <c r="F315" i="8"/>
  <c r="E316" i="10"/>
  <c r="B317" i="10"/>
  <c r="G316" i="10"/>
  <c r="F316" i="10"/>
  <c r="D316" i="10"/>
  <c r="A316" i="10"/>
  <c r="C316" i="10"/>
  <c r="C316" i="8"/>
  <c r="E316" i="8"/>
  <c r="A316" i="8"/>
  <c r="B317" i="8"/>
  <c r="G316" i="8"/>
  <c r="D316" i="8"/>
  <c r="F316" i="8"/>
  <c r="G317" i="10"/>
  <c r="E317" i="10"/>
  <c r="C317" i="10"/>
  <c r="D317" i="10"/>
  <c r="A317" i="10"/>
  <c r="B318" i="10"/>
  <c r="F317" i="10"/>
  <c r="A317" i="8"/>
  <c r="D317" i="8"/>
  <c r="F317" i="8"/>
  <c r="C317" i="8"/>
  <c r="G317" i="8"/>
  <c r="E317" i="8"/>
  <c r="B318" i="8"/>
  <c r="G318" i="10"/>
  <c r="D318" i="10"/>
  <c r="E318" i="10"/>
  <c r="C318" i="10"/>
  <c r="A318" i="10"/>
  <c r="F318" i="10"/>
  <c r="B319" i="10"/>
  <c r="A318" i="8"/>
  <c r="C318" i="8"/>
  <c r="B319" i="8"/>
  <c r="E318" i="8"/>
  <c r="G318" i="8"/>
  <c r="D318" i="8"/>
  <c r="F318" i="8"/>
  <c r="E319" i="10"/>
  <c r="F319" i="10"/>
  <c r="C319" i="10"/>
  <c r="B320" i="10"/>
  <c r="G319" i="10"/>
  <c r="D319" i="10"/>
  <c r="A319" i="10"/>
  <c r="E319" i="8"/>
  <c r="A319" i="8"/>
  <c r="D319" i="8"/>
  <c r="F319" i="8"/>
  <c r="C319" i="8"/>
  <c r="G319" i="8"/>
  <c r="B320" i="8"/>
  <c r="E320" i="10"/>
  <c r="D320" i="10"/>
  <c r="B321" i="10"/>
  <c r="G320" i="10"/>
  <c r="F320" i="10"/>
  <c r="C320" i="10"/>
  <c r="A320" i="10"/>
  <c r="D320" i="8"/>
  <c r="E320" i="8"/>
  <c r="B321" i="8"/>
  <c r="A320" i="8"/>
  <c r="C320" i="8"/>
  <c r="G320" i="8"/>
  <c r="F320" i="8"/>
  <c r="C321" i="10"/>
  <c r="F321" i="10"/>
  <c r="D321" i="10"/>
  <c r="G321" i="10"/>
  <c r="E321" i="10"/>
  <c r="A321" i="10"/>
  <c r="B322" i="10"/>
  <c r="C321" i="8"/>
  <c r="D321" i="8"/>
  <c r="B322" i="8"/>
  <c r="E321" i="8"/>
  <c r="F321" i="8"/>
  <c r="A321" i="8"/>
  <c r="C322" i="10"/>
  <c r="E322" i="10"/>
  <c r="G322" i="10"/>
  <c r="D322" i="10"/>
  <c r="A322" i="10"/>
  <c r="B323" i="10"/>
  <c r="F322" i="10"/>
  <c r="G321" i="8"/>
  <c r="B323" i="8"/>
  <c r="E322" i="8"/>
  <c r="C322" i="8"/>
  <c r="G322" i="8"/>
  <c r="D322" i="8"/>
  <c r="F322" i="8"/>
  <c r="A322" i="8"/>
  <c r="A323" i="10"/>
  <c r="F323" i="10"/>
  <c r="D323" i="10"/>
  <c r="B324" i="10"/>
  <c r="G323" i="10"/>
  <c r="E323" i="10"/>
  <c r="C323" i="10"/>
  <c r="B324" i="8"/>
  <c r="A323" i="8"/>
  <c r="C323" i="8"/>
  <c r="G323" i="8"/>
  <c r="D323" i="8"/>
  <c r="F323" i="8"/>
  <c r="E323" i="8"/>
  <c r="F324" i="10"/>
  <c r="A324" i="10"/>
  <c r="E324" i="10"/>
  <c r="B325" i="10"/>
  <c r="G324" i="10"/>
  <c r="D324" i="10"/>
  <c r="C324" i="10"/>
  <c r="A324" i="8"/>
  <c r="B325" i="8"/>
  <c r="C324" i="8"/>
  <c r="G324" i="8"/>
  <c r="D324" i="8"/>
  <c r="F324" i="8"/>
  <c r="E324" i="8"/>
  <c r="F325" i="10"/>
  <c r="G325" i="10"/>
  <c r="D325" i="10"/>
  <c r="E325" i="10"/>
  <c r="C325" i="10"/>
  <c r="A325" i="10"/>
  <c r="B326" i="10"/>
  <c r="D325" i="8"/>
  <c r="F325" i="8"/>
  <c r="E325" i="8"/>
  <c r="C325" i="8"/>
  <c r="G325" i="8"/>
  <c r="A325" i="8"/>
  <c r="B326" i="8"/>
  <c r="D326" i="10"/>
  <c r="F326" i="10"/>
  <c r="G326" i="10"/>
  <c r="A326" i="10"/>
  <c r="B327" i="10"/>
  <c r="E326" i="10"/>
  <c r="C326" i="10"/>
  <c r="B327" i="8"/>
  <c r="C326" i="8"/>
  <c r="G326" i="8"/>
  <c r="E326" i="8"/>
  <c r="A326" i="8"/>
  <c r="D326" i="8"/>
  <c r="F326" i="8"/>
  <c r="B328" i="10"/>
  <c r="D327" i="10"/>
  <c r="G327" i="10"/>
  <c r="E327" i="10"/>
  <c r="F327" i="10"/>
  <c r="C327" i="10"/>
  <c r="A327" i="10"/>
  <c r="E327" i="8"/>
  <c r="B328" i="8"/>
  <c r="C327" i="8"/>
  <c r="G327" i="8"/>
  <c r="A327" i="8"/>
  <c r="D327" i="8"/>
  <c r="F327" i="8"/>
  <c r="B329" i="10"/>
  <c r="F328" i="10"/>
  <c r="D328" i="10"/>
  <c r="A328" i="10"/>
  <c r="G328" i="10"/>
  <c r="E328" i="10"/>
  <c r="C328" i="10"/>
  <c r="E328" i="8"/>
  <c r="B329" i="8"/>
  <c r="D328" i="8"/>
  <c r="F328" i="8"/>
  <c r="A328" i="8"/>
  <c r="C328" i="8"/>
  <c r="G328" i="8"/>
  <c r="G329" i="10"/>
  <c r="E329" i="10"/>
  <c r="D329" i="10"/>
  <c r="C329" i="10"/>
  <c r="A329" i="10"/>
  <c r="F329" i="10"/>
  <c r="B330" i="10"/>
  <c r="C329" i="8"/>
  <c r="G329" i="8"/>
  <c r="D329" i="8"/>
  <c r="F329" i="8"/>
  <c r="A329" i="8"/>
  <c r="E329" i="8"/>
  <c r="B330" i="8"/>
  <c r="G330" i="10"/>
  <c r="A330" i="10"/>
  <c r="F330" i="10"/>
  <c r="B331" i="10"/>
  <c r="E330" i="10"/>
  <c r="C330" i="10"/>
  <c r="D330" i="10"/>
  <c r="A330" i="8"/>
  <c r="B331" i="8"/>
  <c r="C330" i="8"/>
  <c r="G330" i="8"/>
  <c r="D330" i="8"/>
  <c r="F330" i="8"/>
  <c r="E330" i="8"/>
  <c r="E331" i="10"/>
  <c r="F331" i="10"/>
  <c r="B332" i="10"/>
  <c r="G331" i="10"/>
  <c r="D331" i="10"/>
  <c r="C331" i="10"/>
  <c r="A331" i="10"/>
  <c r="A331" i="8"/>
  <c r="C331" i="8"/>
  <c r="D331" i="8"/>
  <c r="F331" i="8"/>
  <c r="B332" i="8"/>
  <c r="E331" i="8"/>
  <c r="G331" i="8"/>
  <c r="E332" i="10"/>
  <c r="A332" i="10"/>
  <c r="G332" i="10"/>
  <c r="C332" i="10"/>
  <c r="F332" i="10"/>
  <c r="D332" i="10"/>
  <c r="B333" i="10"/>
  <c r="E332" i="8"/>
  <c r="A332" i="8"/>
  <c r="C332" i="8"/>
  <c r="G332" i="8"/>
  <c r="B333" i="8"/>
  <c r="D332" i="8"/>
  <c r="F332" i="8"/>
  <c r="C333" i="10"/>
  <c r="F333" i="10"/>
  <c r="G333" i="10"/>
  <c r="D333" i="10"/>
  <c r="A333" i="10"/>
  <c r="B334" i="10"/>
  <c r="E333" i="10"/>
  <c r="C333" i="8"/>
  <c r="B334" i="8"/>
  <c r="A333" i="8"/>
  <c r="D333" i="8"/>
  <c r="F333" i="8"/>
  <c r="E333" i="8"/>
  <c r="G333" i="8"/>
  <c r="C334" i="10"/>
  <c r="A334" i="10"/>
  <c r="G334" i="10"/>
  <c r="B335" i="10"/>
  <c r="F334" i="10"/>
  <c r="E334" i="10"/>
  <c r="D334" i="10"/>
  <c r="D334" i="8"/>
  <c r="B335" i="8"/>
  <c r="C334" i="8"/>
  <c r="G334" i="8"/>
  <c r="E334" i="8"/>
  <c r="F334" i="8"/>
  <c r="A334" i="8"/>
  <c r="A335" i="10"/>
  <c r="B336" i="10"/>
  <c r="F335" i="10"/>
  <c r="G335" i="10"/>
  <c r="E335" i="10"/>
  <c r="D335" i="10"/>
  <c r="C335" i="10"/>
  <c r="D335" i="8"/>
  <c r="F335" i="8"/>
  <c r="C335" i="8"/>
  <c r="G335" i="8"/>
  <c r="B336" i="8"/>
  <c r="E335" i="8"/>
  <c r="A335" i="8"/>
  <c r="F336" i="10"/>
  <c r="A336" i="10"/>
  <c r="E336" i="10"/>
  <c r="C336" i="10"/>
  <c r="G336" i="10"/>
  <c r="D336" i="10"/>
  <c r="B337" i="10"/>
  <c r="B337" i="8"/>
  <c r="D336" i="8"/>
  <c r="F336" i="8"/>
  <c r="C336" i="8"/>
  <c r="G336" i="8"/>
  <c r="E336" i="8"/>
  <c r="A336" i="8"/>
  <c r="F337" i="10"/>
  <c r="B338" i="10"/>
  <c r="G337" i="10"/>
  <c r="A337" i="10"/>
  <c r="E337" i="10"/>
  <c r="C337" i="10"/>
  <c r="D337" i="10"/>
  <c r="E337" i="8"/>
  <c r="C337" i="8"/>
  <c r="G337" i="8"/>
  <c r="A337" i="8"/>
  <c r="B338" i="8"/>
  <c r="D337" i="8"/>
  <c r="F337" i="8"/>
  <c r="D338" i="10"/>
  <c r="G338" i="10"/>
  <c r="B339" i="10"/>
  <c r="F338" i="10"/>
  <c r="E338" i="10"/>
  <c r="C338" i="10"/>
  <c r="A338" i="10"/>
  <c r="E338" i="8"/>
  <c r="B339" i="8"/>
  <c r="A338" i="8"/>
  <c r="C338" i="8"/>
  <c r="G338" i="8"/>
  <c r="D338" i="8"/>
  <c r="F338" i="8"/>
  <c r="B340" i="10"/>
  <c r="D339" i="10"/>
  <c r="G339" i="10"/>
  <c r="A339" i="10"/>
  <c r="C339" i="10"/>
  <c r="F339" i="10"/>
  <c r="E339" i="10"/>
  <c r="E339" i="8"/>
  <c r="B340" i="8"/>
  <c r="D339" i="8"/>
  <c r="F339" i="8"/>
  <c r="C339" i="8"/>
  <c r="G339" i="8"/>
  <c r="A339" i="8"/>
  <c r="B341" i="10"/>
  <c r="C340" i="10"/>
  <c r="E340" i="10"/>
  <c r="D340" i="10"/>
  <c r="A340" i="10"/>
  <c r="F340" i="10"/>
  <c r="G340" i="10"/>
  <c r="B341" i="8"/>
  <c r="E340" i="8"/>
  <c r="D340" i="8"/>
  <c r="F340" i="8"/>
  <c r="C340" i="8"/>
  <c r="A340" i="8"/>
  <c r="G340" i="8"/>
  <c r="G341" i="10"/>
  <c r="A341" i="10"/>
  <c r="B342" i="10"/>
  <c r="E341" i="10"/>
  <c r="F341" i="10"/>
  <c r="D341" i="10"/>
  <c r="C341" i="10"/>
  <c r="A341" i="8"/>
  <c r="D341" i="8"/>
  <c r="F341" i="8"/>
  <c r="E341" i="8"/>
  <c r="C341" i="8"/>
  <c r="G341" i="8"/>
  <c r="B342" i="8"/>
  <c r="G342" i="10"/>
  <c r="C342" i="10"/>
  <c r="A342" i="10"/>
  <c r="B343" i="10"/>
  <c r="F342" i="10"/>
  <c r="E342" i="10"/>
  <c r="D342" i="10"/>
  <c r="C342" i="8"/>
  <c r="G342" i="8"/>
  <c r="E342" i="8"/>
  <c r="B343" i="8"/>
  <c r="A342" i="8"/>
  <c r="D342" i="8"/>
  <c r="F342" i="8"/>
  <c r="E343" i="10"/>
  <c r="C343" i="10"/>
  <c r="G343" i="10"/>
  <c r="F343" i="10"/>
  <c r="D343" i="10"/>
  <c r="A343" i="10"/>
  <c r="B344" i="10"/>
  <c r="C343" i="8"/>
  <c r="G343" i="8"/>
  <c r="D343" i="8"/>
  <c r="F343" i="8"/>
  <c r="E343" i="8"/>
  <c r="A343" i="8"/>
  <c r="B344" i="8"/>
  <c r="E344" i="10"/>
  <c r="C344" i="10"/>
  <c r="A344" i="10"/>
  <c r="B345" i="10"/>
  <c r="G344" i="10"/>
  <c r="D344" i="10"/>
  <c r="F344" i="10"/>
  <c r="C344" i="8"/>
  <c r="G344" i="8"/>
  <c r="E344" i="8"/>
  <c r="D344" i="8"/>
  <c r="F344" i="8"/>
  <c r="A344" i="8"/>
  <c r="B345" i="8"/>
  <c r="C345" i="10"/>
  <c r="G345" i="10"/>
  <c r="B346" i="10"/>
  <c r="F345" i="10"/>
  <c r="E345" i="10"/>
  <c r="A345" i="10"/>
  <c r="D345" i="10"/>
  <c r="B346" i="8"/>
  <c r="C345" i="8"/>
  <c r="A345" i="8"/>
  <c r="E345" i="8"/>
  <c r="G345" i="8"/>
  <c r="D345" i="8"/>
  <c r="F345" i="8"/>
  <c r="C346" i="10"/>
  <c r="D346" i="10"/>
  <c r="A346" i="10"/>
  <c r="B347" i="10"/>
  <c r="G346" i="10"/>
  <c r="F346" i="10"/>
  <c r="E346" i="10"/>
  <c r="B347" i="8"/>
  <c r="A346" i="8"/>
  <c r="C346" i="8"/>
  <c r="G346" i="8"/>
  <c r="D346" i="8"/>
  <c r="F346" i="8"/>
  <c r="E346" i="8"/>
  <c r="A347" i="10"/>
  <c r="B348" i="10"/>
  <c r="C347" i="10"/>
  <c r="E347" i="10"/>
  <c r="F347" i="10"/>
  <c r="D347" i="10"/>
  <c r="G347" i="10"/>
  <c r="D347" i="8"/>
  <c r="F347" i="8"/>
  <c r="E347" i="8"/>
  <c r="A347" i="8"/>
  <c r="C347" i="8"/>
  <c r="G347" i="8"/>
  <c r="B348" i="8"/>
  <c r="F348" i="10"/>
  <c r="A348" i="10"/>
  <c r="D348" i="10"/>
  <c r="G348" i="10"/>
  <c r="B349" i="10"/>
  <c r="E348" i="10"/>
  <c r="C348" i="10"/>
  <c r="D348" i="8"/>
  <c r="F348" i="8"/>
  <c r="A348" i="8"/>
  <c r="C348" i="8"/>
  <c r="G348" i="8"/>
  <c r="E348" i="8"/>
  <c r="B349" i="8"/>
  <c r="F349" i="10"/>
  <c r="B350" i="10"/>
  <c r="C349" i="10"/>
  <c r="G349" i="10"/>
  <c r="E349" i="10"/>
  <c r="D349" i="10"/>
  <c r="A349" i="10"/>
  <c r="B350" i="8"/>
  <c r="C349" i="8"/>
  <c r="G349" i="8"/>
  <c r="D349" i="8"/>
  <c r="F349" i="8"/>
  <c r="A349" i="8"/>
  <c r="E349" i="8"/>
  <c r="D350" i="10"/>
  <c r="C350" i="10"/>
  <c r="F350" i="10"/>
  <c r="E350" i="10"/>
  <c r="B351" i="10"/>
  <c r="G350" i="10"/>
  <c r="A350" i="10"/>
  <c r="A350" i="8"/>
  <c r="D350" i="8"/>
  <c r="F350" i="8"/>
  <c r="C350" i="8"/>
  <c r="G350" i="8"/>
  <c r="E350" i="8"/>
  <c r="B351" i="8"/>
  <c r="B352" i="10"/>
  <c r="D351" i="10"/>
  <c r="E351" i="10"/>
  <c r="F351" i="10"/>
  <c r="C351" i="10"/>
  <c r="A351" i="10"/>
  <c r="G351" i="10"/>
  <c r="D351" i="8"/>
  <c r="F351" i="8"/>
  <c r="E351" i="8"/>
  <c r="B352" i="8"/>
  <c r="A351" i="8"/>
  <c r="C351" i="8"/>
  <c r="G351" i="8"/>
  <c r="D352" i="10"/>
  <c r="A352" i="10"/>
  <c r="B353" i="10"/>
  <c r="F352" i="10"/>
  <c r="G352" i="10"/>
  <c r="C352" i="10"/>
  <c r="E352" i="10"/>
  <c r="E352" i="8"/>
  <c r="A352" i="8"/>
  <c r="C352" i="8"/>
  <c r="G352" i="8"/>
  <c r="D352" i="8"/>
  <c r="F352" i="8"/>
  <c r="B353" i="8"/>
  <c r="B354" i="10"/>
  <c r="G353" i="10"/>
  <c r="F353" i="10"/>
  <c r="A353" i="10"/>
  <c r="E353" i="10"/>
  <c r="C353" i="10"/>
  <c r="D353" i="10"/>
  <c r="A353" i="8"/>
  <c r="E353" i="8"/>
  <c r="B354" i="8"/>
  <c r="D353" i="8"/>
  <c r="F353" i="8"/>
  <c r="C353" i="8"/>
  <c r="G353" i="8"/>
  <c r="G354" i="10"/>
  <c r="B355" i="10"/>
  <c r="C354" i="10"/>
  <c r="F354" i="10"/>
  <c r="E354" i="10"/>
  <c r="D354" i="10"/>
  <c r="A354" i="10"/>
  <c r="E354" i="8"/>
  <c r="D354" i="8"/>
  <c r="B355" i="8"/>
  <c r="C354" i="8"/>
  <c r="G354" i="8"/>
  <c r="A354" i="8"/>
  <c r="F354" i="8"/>
  <c r="C355" i="10"/>
  <c r="B356" i="10"/>
  <c r="F355" i="10"/>
  <c r="E355" i="10"/>
  <c r="G355" i="10"/>
  <c r="A355" i="10"/>
  <c r="D355" i="10"/>
  <c r="D355" i="8"/>
  <c r="A355" i="8"/>
  <c r="E355" i="8"/>
  <c r="F355" i="8"/>
  <c r="B356" i="8"/>
  <c r="C355" i="8"/>
  <c r="G355" i="8"/>
  <c r="C356" i="10"/>
  <c r="A356" i="10"/>
  <c r="B357" i="10"/>
  <c r="G356" i="10"/>
  <c r="E356" i="10"/>
  <c r="D356" i="10"/>
  <c r="F356" i="10"/>
  <c r="B357" i="8"/>
  <c r="D356" i="8"/>
  <c r="A356" i="8"/>
  <c r="E356" i="8"/>
  <c r="F356" i="8"/>
  <c r="C356" i="8"/>
  <c r="G356" i="8"/>
  <c r="F357" i="10"/>
  <c r="A357" i="10"/>
  <c r="B358" i="10"/>
  <c r="G357" i="10"/>
  <c r="C357" i="10"/>
  <c r="E357" i="10"/>
  <c r="D357" i="10"/>
  <c r="C357" i="8"/>
  <c r="B358" i="8"/>
  <c r="A357" i="8"/>
  <c r="E357" i="8"/>
  <c r="G357" i="8"/>
  <c r="D357" i="8"/>
  <c r="F357" i="8"/>
  <c r="A358" i="10"/>
  <c r="F358" i="10"/>
  <c r="D358" i="10"/>
  <c r="B359" i="10"/>
  <c r="G358" i="10"/>
  <c r="E358" i="10"/>
  <c r="C358" i="10"/>
  <c r="E358" i="8"/>
  <c r="C358" i="8"/>
  <c r="G358" i="8"/>
  <c r="A358" i="8"/>
  <c r="B359" i="8"/>
  <c r="D358" i="8"/>
  <c r="F358" i="8"/>
  <c r="F359" i="10"/>
  <c r="D359" i="10"/>
  <c r="B360" i="10"/>
  <c r="C359" i="10"/>
  <c r="G359" i="10"/>
  <c r="E359" i="10"/>
  <c r="A359" i="10"/>
  <c r="D359" i="8"/>
  <c r="F359" i="8"/>
  <c r="B360" i="8"/>
  <c r="A359" i="8"/>
  <c r="E359" i="8"/>
  <c r="C359" i="8"/>
  <c r="G359" i="8"/>
  <c r="B361" i="10"/>
  <c r="D360" i="10"/>
  <c r="F360" i="10"/>
  <c r="C360" i="10"/>
  <c r="G360" i="10"/>
  <c r="E360" i="10"/>
  <c r="A360" i="10"/>
  <c r="B361" i="8"/>
  <c r="C360" i="8"/>
  <c r="D360" i="8"/>
  <c r="F360" i="8"/>
  <c r="A360" i="8"/>
  <c r="E360" i="8"/>
  <c r="G360" i="8"/>
  <c r="D361" i="10"/>
  <c r="B362" i="10"/>
  <c r="F361" i="10"/>
  <c r="E361" i="10"/>
  <c r="G361" i="10"/>
  <c r="C361" i="10"/>
  <c r="A361" i="10"/>
  <c r="D361" i="8"/>
  <c r="C361" i="8"/>
  <c r="G361" i="8"/>
  <c r="E361" i="8"/>
  <c r="F361" i="8"/>
  <c r="B362" i="8"/>
  <c r="A361" i="8"/>
  <c r="B363" i="10"/>
  <c r="G362" i="10"/>
  <c r="E362" i="10"/>
  <c r="D362" i="10"/>
  <c r="F362" i="10"/>
  <c r="A362" i="10"/>
  <c r="C362" i="10"/>
  <c r="B363" i="8"/>
  <c r="C362" i="8"/>
  <c r="G362" i="8"/>
  <c r="A362" i="8"/>
  <c r="D362" i="8"/>
  <c r="F362" i="8"/>
  <c r="E362" i="8"/>
  <c r="G363" i="10"/>
  <c r="A363" i="10"/>
  <c r="B364" i="10"/>
  <c r="C363" i="10"/>
  <c r="D363" i="10"/>
  <c r="F363" i="10"/>
  <c r="E363" i="10"/>
  <c r="E363" i="8"/>
  <c r="D363" i="8"/>
  <c r="B364" i="8"/>
  <c r="C363" i="8"/>
  <c r="G363" i="8"/>
  <c r="A363" i="8"/>
  <c r="F363" i="8"/>
  <c r="G364" i="10"/>
  <c r="E364" i="10"/>
  <c r="F364" i="10"/>
  <c r="A364" i="10"/>
  <c r="C364" i="10"/>
  <c r="B365" i="10"/>
  <c r="D364" i="10"/>
  <c r="B365" i="8"/>
  <c r="E364" i="8"/>
  <c r="D364" i="8"/>
  <c r="F364" i="8"/>
  <c r="A364" i="8"/>
  <c r="C364" i="8"/>
  <c r="G364" i="8"/>
  <c r="E365" i="10"/>
  <c r="C365" i="10"/>
  <c r="A365" i="10"/>
  <c r="B366" i="10"/>
  <c r="F365" i="10"/>
  <c r="G365" i="10"/>
  <c r="D365" i="10"/>
  <c r="D365" i="8"/>
  <c r="C365" i="8"/>
  <c r="E365" i="8"/>
  <c r="A365" i="8"/>
  <c r="B366" i="8"/>
  <c r="F365" i="8"/>
  <c r="G365" i="8"/>
  <c r="E366" i="10"/>
  <c r="C366" i="10"/>
  <c r="B367" i="10"/>
  <c r="A366" i="10"/>
  <c r="G366" i="10"/>
  <c r="D366" i="10"/>
  <c r="F366" i="10"/>
  <c r="B367" i="8"/>
  <c r="E366" i="8"/>
  <c r="D366" i="8"/>
  <c r="F366" i="8"/>
  <c r="A366" i="8"/>
  <c r="C366" i="8"/>
  <c r="G366" i="8"/>
  <c r="C367" i="10"/>
  <c r="E367" i="10"/>
  <c r="A367" i="10"/>
  <c r="F367" i="10"/>
  <c r="B368" i="10"/>
  <c r="G367" i="10"/>
  <c r="D367" i="10"/>
  <c r="E367" i="8"/>
  <c r="B368" i="8"/>
  <c r="D367" i="8"/>
  <c r="F367" i="8"/>
  <c r="C367" i="8"/>
  <c r="G367" i="8"/>
  <c r="A367" i="8"/>
  <c r="C368" i="10"/>
  <c r="A368" i="10"/>
  <c r="E368" i="10"/>
  <c r="G368" i="10"/>
  <c r="F368" i="10"/>
  <c r="D368" i="10"/>
  <c r="B369" i="10"/>
  <c r="E368" i="8"/>
  <c r="A368" i="8"/>
  <c r="D368" i="8"/>
  <c r="F368" i="8"/>
  <c r="C368" i="8"/>
  <c r="G368" i="8"/>
  <c r="B369" i="8"/>
  <c r="F369" i="10"/>
  <c r="A369" i="10"/>
  <c r="G369" i="10"/>
  <c r="D369" i="10"/>
  <c r="C369" i="10"/>
  <c r="E369" i="10"/>
  <c r="B370" i="10"/>
  <c r="C369" i="8"/>
  <c r="B370" i="8"/>
  <c r="E369" i="8"/>
  <c r="G369" i="8"/>
  <c r="A369" i="8"/>
  <c r="D369" i="8"/>
  <c r="F369" i="8"/>
  <c r="A370" i="10"/>
  <c r="F370" i="10"/>
  <c r="G370" i="10"/>
  <c r="E370" i="10"/>
  <c r="B371" i="10"/>
  <c r="D370" i="10"/>
  <c r="C370" i="10"/>
  <c r="B371" i="8"/>
  <c r="D370" i="8"/>
  <c r="F370" i="8"/>
  <c r="E370" i="8"/>
  <c r="C370" i="8"/>
  <c r="G370" i="8"/>
  <c r="A370" i="8"/>
  <c r="F371" i="10"/>
  <c r="D371" i="10"/>
  <c r="B372" i="10"/>
  <c r="G371" i="10"/>
  <c r="E371" i="10"/>
  <c r="A371" i="10"/>
  <c r="C371" i="10"/>
  <c r="D371" i="8"/>
  <c r="B372" i="8"/>
  <c r="A371" i="8"/>
  <c r="E371" i="8"/>
  <c r="F371" i="8"/>
  <c r="C371" i="8"/>
  <c r="G371" i="8"/>
  <c r="B373" i="10"/>
  <c r="D372" i="10"/>
  <c r="G372" i="10"/>
  <c r="E372" i="10"/>
  <c r="A372" i="10"/>
  <c r="F372" i="10"/>
  <c r="C372" i="10"/>
  <c r="E372" i="8"/>
  <c r="D372" i="8"/>
  <c r="F372" i="8"/>
  <c r="A372" i="8"/>
  <c r="B373" i="8"/>
  <c r="C372" i="8"/>
  <c r="G372" i="8"/>
  <c r="D373" i="10"/>
  <c r="B374" i="10"/>
  <c r="G373" i="10"/>
  <c r="A373" i="10"/>
  <c r="E373" i="10"/>
  <c r="F373" i="10"/>
  <c r="C373" i="10"/>
  <c r="B374" i="8"/>
  <c r="C373" i="8"/>
  <c r="G373" i="8"/>
  <c r="A373" i="8"/>
  <c r="D373" i="8"/>
  <c r="F373" i="8"/>
  <c r="E373" i="8"/>
  <c r="B375" i="10"/>
  <c r="G374" i="10"/>
  <c r="D374" i="10"/>
  <c r="A374" i="10"/>
  <c r="E374" i="10"/>
  <c r="C374" i="10"/>
  <c r="F374" i="10"/>
  <c r="B375" i="8"/>
  <c r="A374" i="8"/>
  <c r="C374" i="8"/>
  <c r="G374" i="8"/>
  <c r="E374" i="8"/>
  <c r="D374" i="8"/>
  <c r="F374" i="8"/>
  <c r="G375" i="10"/>
  <c r="B376" i="10"/>
  <c r="D375" i="10"/>
  <c r="F375" i="10"/>
  <c r="C375" i="10"/>
  <c r="E375" i="10"/>
  <c r="A375" i="10"/>
  <c r="E375" i="8"/>
  <c r="F375" i="8"/>
  <c r="G375" i="8"/>
  <c r="D375" i="8"/>
  <c r="A375" i="8"/>
  <c r="C375" i="8"/>
  <c r="B376" i="8"/>
  <c r="G376" i="10"/>
  <c r="E376" i="10"/>
  <c r="F376" i="10"/>
  <c r="C376" i="10"/>
  <c r="D376" i="10"/>
  <c r="A376" i="10"/>
  <c r="B377" i="10"/>
  <c r="B377" i="8"/>
  <c r="A376" i="8"/>
  <c r="D376" i="8"/>
  <c r="F376" i="8"/>
  <c r="E376" i="8"/>
  <c r="G376" i="8"/>
  <c r="C376" i="8"/>
  <c r="E377" i="10"/>
  <c r="F377" i="10"/>
  <c r="G377" i="10"/>
  <c r="A377" i="10"/>
  <c r="B378" i="10"/>
  <c r="C377" i="10"/>
  <c r="D377" i="10"/>
  <c r="G377" i="8"/>
  <c r="F377" i="8"/>
  <c r="A377" i="8"/>
  <c r="E377" i="8"/>
  <c r="B378" i="8"/>
  <c r="D377" i="8"/>
  <c r="C377" i="8"/>
  <c r="E378" i="10"/>
  <c r="C378" i="10"/>
  <c r="F378" i="10"/>
  <c r="D378" i="10"/>
  <c r="G378" i="10"/>
  <c r="A378" i="10"/>
  <c r="B379" i="10"/>
  <c r="G378" i="8"/>
  <c r="D378" i="8"/>
  <c r="E378" i="8"/>
  <c r="B379" i="8"/>
  <c r="A378" i="8"/>
  <c r="C378" i="8"/>
  <c r="F378" i="8"/>
  <c r="C379" i="10"/>
  <c r="A379" i="10"/>
  <c r="G379" i="10"/>
  <c r="F379" i="10"/>
  <c r="D379" i="10"/>
  <c r="B380" i="10"/>
  <c r="E379" i="10"/>
  <c r="E379" i="8"/>
  <c r="A379" i="8"/>
  <c r="C379" i="8"/>
  <c r="D379" i="8"/>
  <c r="G379" i="8"/>
  <c r="B380" i="8"/>
  <c r="F379" i="8"/>
  <c r="C380" i="10"/>
  <c r="A380" i="10"/>
  <c r="G380" i="10"/>
  <c r="F380" i="10"/>
  <c r="B381" i="10"/>
  <c r="E380" i="10"/>
  <c r="D380" i="10"/>
  <c r="B381" i="8"/>
  <c r="G380" i="8"/>
  <c r="A380" i="8"/>
  <c r="D380" i="8"/>
  <c r="F380" i="8"/>
  <c r="C380" i="8"/>
  <c r="E380" i="8"/>
  <c r="F381" i="10"/>
  <c r="A381" i="10"/>
  <c r="C381" i="10"/>
  <c r="D381" i="10"/>
  <c r="B382" i="10"/>
  <c r="G381" i="10"/>
  <c r="E381" i="10"/>
  <c r="D381" i="8"/>
  <c r="B382" i="8"/>
  <c r="G381" i="8"/>
  <c r="A381" i="8"/>
  <c r="F381" i="8"/>
  <c r="E381" i="8"/>
  <c r="C381" i="8"/>
  <c r="A382" i="10"/>
  <c r="F382" i="10"/>
  <c r="B383" i="10"/>
  <c r="C382" i="10"/>
  <c r="E382" i="10"/>
  <c r="D382" i="10"/>
  <c r="G382" i="10"/>
  <c r="B383" i="8"/>
  <c r="C382" i="8"/>
  <c r="E382" i="8"/>
  <c r="D382" i="8"/>
  <c r="A382" i="8"/>
  <c r="F382" i="8"/>
  <c r="G382" i="8"/>
  <c r="F383" i="10"/>
  <c r="D383" i="10"/>
  <c r="E383" i="10"/>
  <c r="A383" i="10"/>
  <c r="C383" i="10"/>
  <c r="G383" i="10"/>
  <c r="B384" i="10"/>
  <c r="C383" i="8"/>
  <c r="G383" i="8"/>
  <c r="D383" i="8"/>
  <c r="F383" i="8"/>
  <c r="E383" i="8"/>
  <c r="B384" i="8"/>
  <c r="A383" i="8"/>
  <c r="B385" i="10"/>
  <c r="D384" i="10"/>
  <c r="E384" i="10"/>
  <c r="F384" i="10"/>
  <c r="C384" i="10"/>
  <c r="A384" i="10"/>
  <c r="G384" i="10"/>
  <c r="F384" i="8"/>
  <c r="A384" i="8"/>
  <c r="G384" i="8"/>
  <c r="B385" i="8"/>
  <c r="D384" i="8"/>
  <c r="C384" i="8"/>
  <c r="E384" i="8"/>
  <c r="D385" i="10"/>
  <c r="B386" i="10"/>
  <c r="G385" i="10"/>
  <c r="E385" i="10"/>
  <c r="C385" i="10"/>
  <c r="F385" i="10"/>
  <c r="A385" i="10"/>
  <c r="E385" i="8"/>
  <c r="A385" i="8"/>
  <c r="C385" i="8"/>
  <c r="G385" i="8"/>
  <c r="B386" i="8"/>
  <c r="D385" i="8"/>
  <c r="F385" i="8"/>
  <c r="B387" i="10"/>
  <c r="G386" i="10"/>
  <c r="F386" i="10"/>
  <c r="E386" i="10"/>
  <c r="C386" i="10"/>
  <c r="D386" i="10"/>
  <c r="A386" i="10"/>
  <c r="F386" i="8"/>
  <c r="E386" i="8"/>
  <c r="A386" i="8"/>
  <c r="C386" i="8"/>
  <c r="G386" i="8"/>
  <c r="D386" i="8"/>
  <c r="B387" i="8"/>
  <c r="G387" i="10"/>
  <c r="B388" i="10"/>
  <c r="F387" i="10"/>
  <c r="E387" i="10"/>
  <c r="C387" i="10"/>
  <c r="D387" i="10"/>
  <c r="A387" i="10"/>
  <c r="F387" i="8"/>
  <c r="B388" i="8"/>
  <c r="E387" i="8"/>
  <c r="C387" i="8"/>
  <c r="D387" i="8"/>
  <c r="A387" i="8"/>
  <c r="G387" i="8"/>
  <c r="G388" i="10"/>
  <c r="E388" i="10"/>
  <c r="B389" i="10"/>
  <c r="C388" i="10"/>
  <c r="A388" i="10"/>
  <c r="F388" i="10"/>
  <c r="D388" i="10"/>
  <c r="A388" i="8"/>
  <c r="C388" i="8"/>
  <c r="F388" i="8"/>
  <c r="E388" i="8"/>
  <c r="G388" i="8"/>
  <c r="D388" i="8"/>
  <c r="B389" i="8"/>
  <c r="E389" i="10"/>
  <c r="G389" i="10"/>
  <c r="B390" i="10"/>
  <c r="D389" i="10"/>
  <c r="F389" i="10"/>
  <c r="A389" i="10"/>
  <c r="C389" i="10"/>
  <c r="B390" i="8"/>
  <c r="F389" i="8"/>
  <c r="C389" i="8"/>
  <c r="A389" i="8"/>
  <c r="G389" i="8"/>
  <c r="E389" i="8"/>
  <c r="D389" i="8"/>
  <c r="E390" i="10"/>
  <c r="C390" i="10"/>
  <c r="D390" i="10"/>
  <c r="A390" i="10"/>
  <c r="F390" i="10"/>
  <c r="B391" i="10"/>
  <c r="G390" i="10"/>
  <c r="G390" i="8"/>
  <c r="B391" i="8"/>
  <c r="D390" i="8"/>
  <c r="C390" i="8"/>
  <c r="E390" i="8"/>
  <c r="A390" i="8"/>
  <c r="F390" i="8"/>
  <c r="C391" i="10"/>
  <c r="B392" i="10"/>
  <c r="D391" i="10"/>
  <c r="E391" i="10"/>
  <c r="F391" i="10"/>
  <c r="A391" i="10"/>
  <c r="G391" i="10"/>
  <c r="G391" i="8"/>
  <c r="A391" i="8"/>
  <c r="E391" i="8"/>
  <c r="D391" i="8"/>
  <c r="B392" i="8"/>
  <c r="F391" i="8"/>
  <c r="C391" i="8"/>
  <c r="C392" i="10"/>
  <c r="A392" i="10"/>
  <c r="F392" i="10"/>
  <c r="D392" i="10"/>
  <c r="B393" i="10"/>
  <c r="E392" i="10"/>
  <c r="G392" i="10"/>
  <c r="B393" i="8"/>
  <c r="E392" i="8"/>
  <c r="C392" i="8"/>
  <c r="D392" i="8"/>
  <c r="A392" i="8"/>
  <c r="F392" i="8"/>
  <c r="G392" i="8"/>
  <c r="F393" i="10"/>
  <c r="A393" i="10"/>
  <c r="E393" i="10"/>
  <c r="D393" i="10"/>
  <c r="G393" i="10"/>
  <c r="C393" i="10"/>
  <c r="B394" i="10"/>
  <c r="E393" i="8"/>
  <c r="B394" i="8"/>
  <c r="F393" i="8"/>
  <c r="A393" i="8"/>
  <c r="C393" i="8"/>
  <c r="G393" i="8"/>
  <c r="D393" i="8"/>
  <c r="A394" i="10"/>
  <c r="F394" i="10"/>
  <c r="E394" i="10"/>
  <c r="D394" i="10"/>
  <c r="B395" i="10"/>
  <c r="G394" i="10"/>
  <c r="C394" i="10"/>
  <c r="B395" i="8"/>
  <c r="A394" i="8"/>
  <c r="C394" i="8"/>
  <c r="D394" i="8"/>
  <c r="E394" i="8"/>
  <c r="F394" i="8"/>
  <c r="G394" i="8"/>
  <c r="F395" i="10"/>
  <c r="D395" i="10"/>
  <c r="A395" i="10"/>
  <c r="B396" i="10"/>
  <c r="G395" i="10"/>
  <c r="E395" i="10"/>
  <c r="C395" i="10"/>
  <c r="G395" i="8"/>
  <c r="B396" i="8"/>
  <c r="C395" i="8"/>
  <c r="D395" i="8"/>
  <c r="F395" i="8"/>
  <c r="E395" i="8"/>
  <c r="A395" i="8"/>
  <c r="B397" i="10"/>
  <c r="D396" i="10"/>
  <c r="G396" i="10"/>
  <c r="F396" i="10"/>
  <c r="A396" i="10"/>
  <c r="C396" i="10"/>
  <c r="E396" i="10"/>
  <c r="F396" i="8"/>
  <c r="G396" i="8"/>
  <c r="E396" i="8"/>
  <c r="C396" i="8"/>
  <c r="D396" i="8"/>
  <c r="A396" i="8"/>
  <c r="B397" i="8"/>
  <c r="D397" i="10"/>
  <c r="B398" i="10"/>
  <c r="C397" i="10"/>
  <c r="A397" i="10"/>
  <c r="E397" i="10"/>
  <c r="G397" i="10"/>
  <c r="F397" i="10"/>
  <c r="F397" i="8"/>
  <c r="D397" i="8"/>
  <c r="A397" i="8"/>
  <c r="C397" i="8"/>
  <c r="B398" i="8"/>
  <c r="G397" i="8"/>
  <c r="E397" i="8"/>
  <c r="B399" i="10"/>
  <c r="G398" i="10"/>
  <c r="C398" i="10"/>
  <c r="D398" i="10"/>
  <c r="F398" i="10"/>
  <c r="A398" i="10"/>
  <c r="E398" i="10"/>
  <c r="F398" i="8"/>
  <c r="C398" i="8"/>
  <c r="D398" i="8"/>
  <c r="B399" i="8"/>
  <c r="A398" i="8"/>
  <c r="E398" i="8"/>
  <c r="G398" i="8"/>
  <c r="G399" i="10"/>
  <c r="E399" i="10"/>
  <c r="C399" i="10"/>
  <c r="A399" i="10"/>
  <c r="D399" i="10"/>
  <c r="F399" i="10"/>
  <c r="B400" i="10"/>
  <c r="D399" i="8"/>
  <c r="E399" i="8"/>
  <c r="F399" i="8"/>
  <c r="B400" i="8"/>
  <c r="C399" i="8"/>
  <c r="A399" i="8"/>
  <c r="G399" i="8"/>
  <c r="G400" i="10"/>
  <c r="E400" i="10"/>
  <c r="D400" i="10"/>
  <c r="C400" i="10"/>
  <c r="A400" i="10"/>
  <c r="B401" i="10"/>
  <c r="F400" i="10"/>
  <c r="B401" i="8"/>
  <c r="A400" i="8"/>
  <c r="E400" i="8"/>
  <c r="G400" i="8"/>
  <c r="C400" i="8"/>
  <c r="F400" i="8"/>
  <c r="D400" i="8"/>
  <c r="E401" i="10"/>
  <c r="G401" i="10"/>
  <c r="D401" i="10"/>
  <c r="C401" i="10"/>
  <c r="F401" i="10"/>
  <c r="A401" i="10"/>
  <c r="B402" i="10"/>
  <c r="B402" i="8"/>
  <c r="G401" i="8"/>
  <c r="A401" i="8"/>
  <c r="C401" i="8"/>
  <c r="E401" i="8"/>
  <c r="F401" i="8"/>
  <c r="D401" i="8"/>
  <c r="E402" i="10"/>
  <c r="C402" i="10"/>
  <c r="G402" i="10"/>
  <c r="B403" i="10"/>
  <c r="A402" i="10"/>
  <c r="F402" i="10"/>
  <c r="D402" i="10"/>
  <c r="B403" i="8"/>
  <c r="A402" i="8"/>
  <c r="D402" i="8"/>
  <c r="C402" i="8"/>
  <c r="G402" i="8"/>
  <c r="E402" i="8"/>
  <c r="F402" i="8"/>
  <c r="C403" i="10"/>
  <c r="B404" i="10"/>
  <c r="F403" i="10"/>
  <c r="E403" i="10"/>
  <c r="G403" i="10"/>
  <c r="D403" i="10"/>
  <c r="A403" i="10"/>
  <c r="G403" i="8"/>
  <c r="D403" i="8"/>
  <c r="B404" i="8"/>
  <c r="C403" i="8"/>
  <c r="E403" i="8"/>
  <c r="A403" i="8"/>
  <c r="F403" i="8"/>
  <c r="C404" i="10"/>
  <c r="A404" i="10"/>
  <c r="B405" i="10"/>
  <c r="D404" i="10"/>
  <c r="G404" i="10"/>
  <c r="F404" i="10"/>
  <c r="E404" i="10"/>
  <c r="G404" i="8"/>
  <c r="E404" i="8"/>
  <c r="D404" i="8"/>
  <c r="C404" i="8"/>
  <c r="B405" i="8"/>
  <c r="F404" i="8"/>
  <c r="A404" i="8"/>
  <c r="F405" i="10"/>
  <c r="A405" i="10"/>
  <c r="B406" i="10"/>
  <c r="G405" i="10"/>
  <c r="C405" i="10"/>
  <c r="D405" i="10"/>
  <c r="E405" i="10"/>
  <c r="B406" i="8"/>
  <c r="E405" i="8"/>
  <c r="F405" i="8"/>
  <c r="G405" i="8"/>
  <c r="D405" i="8"/>
  <c r="C405" i="8"/>
  <c r="A405" i="8"/>
  <c r="A406" i="10"/>
  <c r="F406" i="10"/>
  <c r="D406" i="10"/>
  <c r="B407" i="10"/>
  <c r="G406" i="10"/>
  <c r="C406" i="10"/>
  <c r="E406" i="10"/>
  <c r="E406" i="8"/>
  <c r="A406" i="8"/>
  <c r="D406" i="8"/>
  <c r="G406" i="8"/>
  <c r="B407" i="8"/>
  <c r="F406" i="8"/>
  <c r="C406" i="8"/>
  <c r="F407" i="10"/>
  <c r="D407" i="10"/>
  <c r="B408" i="10"/>
  <c r="C407" i="10"/>
  <c r="E407" i="10"/>
  <c r="A407" i="10"/>
  <c r="G407" i="10"/>
  <c r="C407" i="8"/>
  <c r="D407" i="8"/>
  <c r="E407" i="8"/>
  <c r="B408" i="8"/>
  <c r="A407" i="8"/>
  <c r="F407" i="8"/>
  <c r="G407" i="8"/>
  <c r="B409" i="10"/>
  <c r="D408" i="10"/>
  <c r="F408" i="10"/>
  <c r="C408" i="10"/>
  <c r="G408" i="10"/>
  <c r="E408" i="10"/>
  <c r="A408" i="10"/>
  <c r="B409" i="8"/>
  <c r="E408" i="8"/>
  <c r="F408" i="8"/>
  <c r="D408" i="8"/>
  <c r="C408" i="8"/>
  <c r="A408" i="8"/>
  <c r="G408" i="8"/>
  <c r="D409" i="10"/>
  <c r="B410" i="10"/>
  <c r="F409" i="10"/>
  <c r="G409" i="10"/>
  <c r="E409" i="10"/>
  <c r="A409" i="10"/>
  <c r="C409" i="10"/>
  <c r="F409" i="8"/>
  <c r="B410" i="8"/>
  <c r="E409" i="8"/>
  <c r="D409" i="8"/>
  <c r="C409" i="8"/>
  <c r="G409" i="8"/>
  <c r="A409" i="8"/>
  <c r="B411" i="10"/>
  <c r="G410" i="10"/>
  <c r="E410" i="10"/>
  <c r="D410" i="10"/>
  <c r="F410" i="10"/>
  <c r="A410" i="10"/>
  <c r="C410" i="10"/>
  <c r="G410" i="8"/>
  <c r="A410" i="8"/>
  <c r="D410" i="8"/>
  <c r="C410" i="8"/>
  <c r="E410" i="8"/>
  <c r="B411" i="8"/>
  <c r="F410" i="8"/>
  <c r="G411" i="10"/>
  <c r="A411" i="10"/>
  <c r="B412" i="10"/>
  <c r="F411" i="10"/>
  <c r="C411" i="10"/>
  <c r="E411" i="10"/>
  <c r="D411" i="10"/>
  <c r="F411" i="8"/>
  <c r="B412" i="8"/>
  <c r="G411" i="8"/>
  <c r="A411" i="8"/>
  <c r="E411" i="8"/>
  <c r="C411" i="8"/>
  <c r="D411" i="8"/>
  <c r="G412" i="10"/>
  <c r="E412" i="10"/>
  <c r="F412" i="10"/>
  <c r="A412" i="10"/>
  <c r="B413" i="10"/>
  <c r="D412" i="10"/>
  <c r="C412" i="10"/>
  <c r="D412" i="8"/>
  <c r="C412" i="8"/>
  <c r="G412" i="8"/>
  <c r="E412" i="8"/>
  <c r="F412" i="8"/>
  <c r="A412" i="8"/>
  <c r="B413" i="8"/>
  <c r="E413" i="10"/>
  <c r="C413" i="10"/>
  <c r="A413" i="10"/>
  <c r="B414" i="10"/>
  <c r="F413" i="10"/>
  <c r="G413" i="10"/>
  <c r="D413" i="10"/>
  <c r="B414" i="8"/>
  <c r="E413" i="8"/>
  <c r="G413" i="8"/>
  <c r="F413" i="8"/>
  <c r="D413" i="8"/>
  <c r="C413" i="8"/>
  <c r="A413" i="8"/>
  <c r="E414" i="10"/>
  <c r="C414" i="10"/>
  <c r="B415" i="10"/>
  <c r="A414" i="10"/>
  <c r="F414" i="10"/>
  <c r="G414" i="10"/>
  <c r="D414" i="10"/>
  <c r="G414" i="8"/>
  <c r="B415" i="8"/>
  <c r="E414" i="8"/>
  <c r="A414" i="8"/>
  <c r="F414" i="8"/>
  <c r="D414" i="8"/>
  <c r="C414" i="8"/>
  <c r="C415" i="10"/>
  <c r="E415" i="10"/>
  <c r="A415" i="10"/>
  <c r="F415" i="10"/>
  <c r="D415" i="10"/>
  <c r="G415" i="10"/>
  <c r="B416" i="10"/>
  <c r="F415" i="8"/>
  <c r="G415" i="8"/>
  <c r="A415" i="8"/>
  <c r="E415" i="8"/>
  <c r="D415" i="8"/>
  <c r="B416" i="8"/>
  <c r="C415" i="8"/>
  <c r="C416" i="10"/>
  <c r="A416" i="10"/>
  <c r="E416" i="10"/>
  <c r="G416" i="10"/>
  <c r="B417" i="10"/>
  <c r="D416" i="10"/>
  <c r="F416" i="10"/>
  <c r="G416" i="8"/>
  <c r="A416" i="8"/>
  <c r="B417" i="8"/>
  <c r="F416" i="8"/>
  <c r="E416" i="8"/>
  <c r="C416" i="8"/>
  <c r="D416" i="8"/>
  <c r="F417" i="10"/>
  <c r="A417" i="10"/>
  <c r="G417" i="10"/>
  <c r="D417" i="10"/>
  <c r="C417" i="10"/>
  <c r="E417" i="10"/>
  <c r="B418" i="10"/>
  <c r="C417" i="8"/>
  <c r="D417" i="8"/>
  <c r="G417" i="8"/>
  <c r="B418" i="8"/>
  <c r="F417" i="8"/>
  <c r="A417" i="8"/>
  <c r="E417" i="8"/>
  <c r="A418" i="10"/>
  <c r="F418" i="10"/>
  <c r="G418" i="10"/>
  <c r="B419" i="10"/>
  <c r="E418" i="10"/>
  <c r="D418" i="10"/>
  <c r="C418" i="10"/>
  <c r="B419" i="8"/>
  <c r="D418" i="8"/>
  <c r="E418" i="8"/>
  <c r="G418" i="8"/>
  <c r="A418" i="8"/>
  <c r="F418" i="8"/>
  <c r="C418" i="8"/>
  <c r="F419" i="10"/>
  <c r="D419" i="10"/>
  <c r="B420" i="10"/>
  <c r="G419" i="10"/>
  <c r="E419" i="10"/>
  <c r="A419" i="10"/>
  <c r="C419" i="10"/>
  <c r="G419" i="8"/>
  <c r="E419" i="8"/>
  <c r="A419" i="8"/>
  <c r="B420" i="8"/>
  <c r="F419" i="8"/>
  <c r="D419" i="8"/>
  <c r="C419" i="8"/>
  <c r="B421" i="10"/>
  <c r="D420" i="10"/>
  <c r="G420" i="10"/>
  <c r="E420" i="10"/>
  <c r="A420" i="10"/>
  <c r="F420" i="10"/>
  <c r="C420" i="10"/>
  <c r="B421" i="8"/>
  <c r="A420" i="8"/>
  <c r="C420" i="8"/>
  <c r="G420" i="8"/>
  <c r="D420" i="8"/>
  <c r="F420" i="8"/>
  <c r="E420" i="8"/>
  <c r="D421" i="10"/>
  <c r="B422" i="10"/>
  <c r="G421" i="10"/>
  <c r="A421" i="10"/>
  <c r="F421" i="10"/>
  <c r="C421" i="10"/>
  <c r="E421" i="10"/>
  <c r="A421" i="8"/>
  <c r="F421" i="8"/>
  <c r="G421" i="8"/>
  <c r="B422" i="8"/>
  <c r="C421" i="8"/>
  <c r="E421" i="8"/>
  <c r="D421" i="8"/>
  <c r="B423" i="10"/>
  <c r="G422" i="10"/>
  <c r="D422" i="10"/>
  <c r="A422" i="10"/>
  <c r="E422" i="10"/>
  <c r="C422" i="10"/>
  <c r="F422" i="10"/>
  <c r="B423" i="8"/>
  <c r="C422" i="8"/>
  <c r="F422" i="8"/>
  <c r="A422" i="8"/>
  <c r="E422" i="8"/>
  <c r="G422" i="8"/>
  <c r="D422" i="8"/>
  <c r="G423" i="10"/>
  <c r="B424" i="10"/>
  <c r="D423" i="10"/>
  <c r="F423" i="10"/>
  <c r="E423" i="10"/>
  <c r="A423" i="10"/>
  <c r="C423" i="10"/>
  <c r="F423" i="8"/>
  <c r="B424" i="8"/>
  <c r="C423" i="8"/>
  <c r="G423" i="8"/>
  <c r="E423" i="8"/>
  <c r="A423" i="8"/>
  <c r="D423" i="8"/>
  <c r="G424" i="10"/>
  <c r="E424" i="10"/>
  <c r="F424" i="10"/>
  <c r="C424" i="10"/>
  <c r="D424" i="10"/>
  <c r="B425" i="10"/>
  <c r="A424" i="10"/>
  <c r="B425" i="8"/>
  <c r="A424" i="8"/>
  <c r="F424" i="8"/>
  <c r="E424" i="8"/>
  <c r="C424" i="8"/>
  <c r="D424" i="8"/>
  <c r="G424" i="8"/>
  <c r="E425" i="10"/>
  <c r="F425" i="10"/>
  <c r="G425" i="10"/>
  <c r="B426" i="10"/>
  <c r="D425" i="10"/>
  <c r="A425" i="10"/>
  <c r="C425" i="10"/>
  <c r="F425" i="8"/>
  <c r="G425" i="8"/>
  <c r="B426" i="8"/>
  <c r="A425" i="8"/>
  <c r="E425" i="8"/>
  <c r="D425" i="8"/>
  <c r="C425" i="8"/>
  <c r="E426" i="10"/>
  <c r="C426" i="10"/>
  <c r="F426" i="10"/>
  <c r="D426" i="10"/>
  <c r="G426" i="10"/>
  <c r="B427" i="10"/>
  <c r="A426" i="10"/>
  <c r="C426" i="8"/>
  <c r="B427" i="8"/>
  <c r="D426" i="8"/>
  <c r="A426" i="8"/>
  <c r="E426" i="8"/>
  <c r="G426" i="8"/>
  <c r="F426" i="8"/>
  <c r="C427" i="10"/>
  <c r="A427" i="10"/>
  <c r="G427" i="10"/>
  <c r="F427" i="10"/>
  <c r="D427" i="10"/>
  <c r="B428" i="10"/>
  <c r="E427" i="10"/>
  <c r="F427" i="8"/>
  <c r="G427" i="8"/>
  <c r="B428" i="8"/>
  <c r="D427" i="8"/>
  <c r="C427" i="8"/>
  <c r="E427" i="8"/>
  <c r="A427" i="8"/>
  <c r="C428" i="10"/>
  <c r="A428" i="10"/>
  <c r="G428" i="10"/>
  <c r="F428" i="10"/>
  <c r="B429" i="10"/>
  <c r="D428" i="10"/>
  <c r="E428" i="10"/>
  <c r="C428" i="8"/>
  <c r="D428" i="8"/>
  <c r="F428" i="8"/>
  <c r="E428" i="8"/>
  <c r="G428" i="8"/>
  <c r="A428" i="8"/>
  <c r="B429" i="8"/>
  <c r="F429" i="10"/>
  <c r="A429" i="10"/>
  <c r="C429" i="10"/>
  <c r="D429" i="10"/>
  <c r="B430" i="10"/>
  <c r="G429" i="10"/>
  <c r="E429" i="10"/>
  <c r="C429" i="8"/>
  <c r="B430" i="8"/>
  <c r="A429" i="8"/>
  <c r="E429" i="8"/>
  <c r="G429" i="8"/>
  <c r="D429" i="8"/>
  <c r="F429" i="8"/>
  <c r="A430" i="10"/>
  <c r="F430" i="10"/>
  <c r="B431" i="10"/>
  <c r="C430" i="10"/>
  <c r="E430" i="10"/>
  <c r="G430" i="10"/>
  <c r="D430" i="10"/>
  <c r="D430" i="8"/>
  <c r="C430" i="8"/>
  <c r="F430" i="8"/>
  <c r="G430" i="8"/>
  <c r="E430" i="8"/>
  <c r="A430" i="8"/>
  <c r="B431" i="8"/>
  <c r="F431" i="10"/>
  <c r="D431" i="10"/>
  <c r="E431" i="10"/>
  <c r="A431" i="10"/>
  <c r="C431" i="10"/>
  <c r="G431" i="10"/>
  <c r="B432" i="10"/>
  <c r="B432" i="8"/>
  <c r="C431" i="8"/>
  <c r="A431" i="8"/>
  <c r="E431" i="8"/>
  <c r="D431" i="8"/>
  <c r="G431" i="8"/>
  <c r="F431" i="8"/>
  <c r="B433" i="10"/>
  <c r="D432" i="10"/>
  <c r="E432" i="10"/>
  <c r="F432" i="10"/>
  <c r="G432" i="10"/>
  <c r="A432" i="10"/>
  <c r="C432" i="10"/>
  <c r="E432" i="8"/>
  <c r="D432" i="8"/>
  <c r="G432" i="8"/>
  <c r="A432" i="8"/>
  <c r="C432" i="8"/>
  <c r="F432" i="8"/>
  <c r="B433" i="8"/>
  <c r="D433" i="10"/>
  <c r="B434" i="10"/>
  <c r="G433" i="10"/>
  <c r="E433" i="10"/>
  <c r="C433" i="10"/>
  <c r="F433" i="10"/>
  <c r="A433" i="10"/>
  <c r="G433" i="8"/>
  <c r="D433" i="8"/>
  <c r="A433" i="8"/>
  <c r="F433" i="8"/>
  <c r="C433" i="8"/>
  <c r="E433" i="8"/>
  <c r="B434" i="8"/>
  <c r="B435" i="10"/>
  <c r="G434" i="10"/>
  <c r="F434" i="10"/>
  <c r="E434" i="10"/>
  <c r="C434" i="10"/>
  <c r="D434" i="10"/>
  <c r="A434" i="10"/>
  <c r="D434" i="8"/>
  <c r="E434" i="8"/>
  <c r="G434" i="8"/>
  <c r="A434" i="8"/>
  <c r="B435" i="8"/>
  <c r="C434" i="8"/>
  <c r="F434" i="8"/>
  <c r="G435" i="10"/>
  <c r="B436" i="10"/>
  <c r="F435" i="10"/>
  <c r="E435" i="10"/>
  <c r="D435" i="10"/>
  <c r="A435" i="10"/>
  <c r="C435" i="10"/>
  <c r="B436" i="8"/>
  <c r="D435" i="8"/>
  <c r="F435" i="8"/>
  <c r="A435" i="8"/>
  <c r="C435" i="8"/>
  <c r="G435" i="8"/>
  <c r="E435" i="8"/>
  <c r="G436" i="10"/>
  <c r="E436" i="10"/>
  <c r="B437" i="10"/>
  <c r="C436" i="10"/>
  <c r="A436" i="10"/>
  <c r="F436" i="10"/>
  <c r="D436" i="10"/>
  <c r="C436" i="8"/>
  <c r="D436" i="8"/>
  <c r="E436" i="8"/>
  <c r="F436" i="8"/>
  <c r="B437" i="8"/>
  <c r="A436" i="8"/>
  <c r="G436" i="8"/>
  <c r="E437" i="10"/>
  <c r="G437" i="10"/>
  <c r="B438" i="10"/>
  <c r="D437" i="10"/>
  <c r="C437" i="10"/>
  <c r="F437" i="10"/>
  <c r="A437" i="10"/>
  <c r="G437" i="8"/>
  <c r="D437" i="8"/>
  <c r="B438" i="8"/>
  <c r="C437" i="8"/>
  <c r="E437" i="8"/>
  <c r="A437" i="8"/>
  <c r="F437" i="8"/>
  <c r="E438" i="10"/>
  <c r="C438" i="10"/>
  <c r="D438" i="10"/>
  <c r="A438" i="10"/>
  <c r="B439" i="10"/>
  <c r="F438" i="10"/>
  <c r="G438" i="10"/>
  <c r="F438" i="8"/>
  <c r="G438" i="8"/>
  <c r="E438" i="8"/>
  <c r="B439" i="8"/>
  <c r="D438" i="8"/>
  <c r="C438" i="8"/>
  <c r="A438" i="8"/>
  <c r="C439" i="10"/>
  <c r="B440" i="10"/>
  <c r="D439" i="10"/>
  <c r="E439" i="10"/>
  <c r="G439" i="10"/>
  <c r="A439" i="10"/>
  <c r="F439" i="10"/>
  <c r="G439" i="8"/>
  <c r="B440" i="8"/>
  <c r="E439" i="8"/>
  <c r="A439" i="8"/>
  <c r="C439" i="8"/>
  <c r="D439" i="8"/>
  <c r="F439" i="8"/>
  <c r="C440" i="10"/>
  <c r="A440" i="10"/>
  <c r="F440" i="10"/>
  <c r="D440" i="10"/>
  <c r="B441" i="10"/>
  <c r="E440" i="10"/>
  <c r="G440" i="10"/>
  <c r="E440" i="8"/>
  <c r="B441" i="8"/>
  <c r="F440" i="8"/>
  <c r="G440" i="8"/>
  <c r="A440" i="8"/>
  <c r="D440" i="8"/>
  <c r="C440" i="8"/>
  <c r="F441" i="10"/>
  <c r="A441" i="10"/>
  <c r="E441" i="10"/>
  <c r="D441" i="10"/>
  <c r="B442" i="10"/>
  <c r="G441" i="10"/>
  <c r="C441" i="10"/>
  <c r="B442" i="8"/>
  <c r="A441" i="8"/>
  <c r="E441" i="8"/>
  <c r="G441" i="8"/>
  <c r="C441" i="8"/>
  <c r="F441" i="8"/>
  <c r="D441" i="8"/>
  <c r="A442" i="10"/>
  <c r="F442" i="10"/>
  <c r="E442" i="10"/>
  <c r="D442" i="10"/>
  <c r="B443" i="10"/>
  <c r="G442" i="10"/>
  <c r="C442" i="10"/>
  <c r="D442" i="8"/>
  <c r="F442" i="8"/>
  <c r="A442" i="8"/>
  <c r="G442" i="8"/>
  <c r="C442" i="8"/>
  <c r="B443" i="8"/>
  <c r="E442" i="8"/>
  <c r="F443" i="10"/>
  <c r="D443" i="10"/>
  <c r="A443" i="10"/>
  <c r="G443" i="10"/>
  <c r="B444" i="10"/>
  <c r="E443" i="10"/>
  <c r="C443" i="10"/>
  <c r="B444" i="8"/>
  <c r="D443" i="8"/>
  <c r="F443" i="8"/>
  <c r="E443" i="8"/>
  <c r="C443" i="8"/>
  <c r="A443" i="8"/>
  <c r="G443" i="8"/>
  <c r="B445" i="10"/>
  <c r="D444" i="10"/>
  <c r="G444" i="10"/>
  <c r="F444" i="10"/>
  <c r="A444" i="10"/>
  <c r="C444" i="10"/>
  <c r="E444" i="10"/>
  <c r="G444" i="8"/>
  <c r="F444" i="8"/>
  <c r="D444" i="8"/>
  <c r="A444" i="8"/>
  <c r="C444" i="8"/>
  <c r="B445" i="8"/>
  <c r="E444" i="8"/>
  <c r="D445" i="10"/>
  <c r="B446" i="10"/>
  <c r="C445" i="10"/>
  <c r="A445" i="10"/>
  <c r="E445" i="10"/>
  <c r="G445" i="10"/>
  <c r="F445" i="10"/>
  <c r="F445" i="8"/>
  <c r="C445" i="8"/>
  <c r="D445" i="8"/>
  <c r="A445" i="8"/>
  <c r="E445" i="8"/>
  <c r="B446" i="8"/>
  <c r="G445" i="8"/>
  <c r="B447" i="10"/>
  <c r="G446" i="10"/>
  <c r="C446" i="10"/>
  <c r="D446" i="10"/>
  <c r="E446" i="10"/>
  <c r="A446" i="10"/>
  <c r="F446" i="10"/>
  <c r="E446" i="8"/>
  <c r="G446" i="8"/>
  <c r="F446" i="8"/>
  <c r="C446" i="8"/>
  <c r="B447" i="8"/>
  <c r="A446" i="8"/>
  <c r="D446" i="8"/>
  <c r="G447" i="10"/>
  <c r="E447" i="10"/>
  <c r="C447" i="10"/>
  <c r="A447" i="10"/>
  <c r="D447" i="10"/>
  <c r="B448" i="10"/>
  <c r="F447" i="10"/>
  <c r="D447" i="8"/>
  <c r="A447" i="8"/>
  <c r="B448" i="8"/>
  <c r="E447" i="8"/>
  <c r="G447" i="8"/>
  <c r="C447" i="8"/>
  <c r="F447" i="8"/>
  <c r="G448" i="10"/>
  <c r="E448" i="10"/>
  <c r="D448" i="10"/>
  <c r="C448" i="10"/>
  <c r="A448" i="10"/>
  <c r="B449" i="10"/>
  <c r="F448" i="10"/>
  <c r="B449" i="8"/>
  <c r="G448" i="8"/>
  <c r="C448" i="8"/>
  <c r="F448" i="8"/>
  <c r="A448" i="8"/>
  <c r="E448" i="8"/>
  <c r="D448" i="8"/>
  <c r="E449" i="10"/>
  <c r="G449" i="10"/>
  <c r="D449" i="10"/>
  <c r="C449" i="10"/>
  <c r="F449" i="10"/>
  <c r="B450" i="10"/>
  <c r="A449" i="10"/>
  <c r="G449" i="8"/>
  <c r="A449" i="8"/>
  <c r="D449" i="8"/>
  <c r="B450" i="8"/>
  <c r="C449" i="8"/>
  <c r="E449" i="8"/>
  <c r="F449" i="8"/>
  <c r="E450" i="10"/>
  <c r="C450" i="10"/>
  <c r="G450" i="10"/>
  <c r="B451" i="10"/>
  <c r="A450" i="10"/>
  <c r="F450" i="10"/>
  <c r="D450" i="10"/>
  <c r="G450" i="8"/>
  <c r="A450" i="8"/>
  <c r="E450" i="8"/>
  <c r="D450" i="8"/>
  <c r="C450" i="8"/>
  <c r="F450" i="8"/>
  <c r="B451" i="8"/>
  <c r="C451" i="10"/>
  <c r="B452" i="10"/>
  <c r="F451" i="10"/>
  <c r="E451" i="10"/>
  <c r="G451" i="10"/>
  <c r="A451" i="10"/>
  <c r="D451" i="10"/>
  <c r="F451" i="8"/>
  <c r="A451" i="8"/>
  <c r="E451" i="8"/>
  <c r="G451" i="8"/>
  <c r="B452" i="8"/>
  <c r="C451" i="8"/>
  <c r="D451" i="8"/>
  <c r="C452" i="10"/>
  <c r="A452" i="10"/>
  <c r="B453" i="10"/>
  <c r="G452" i="10"/>
  <c r="D452" i="10"/>
  <c r="F452" i="10"/>
  <c r="E452" i="10"/>
  <c r="B453" i="8"/>
  <c r="C452" i="8"/>
  <c r="E452" i="8"/>
  <c r="D452" i="8"/>
  <c r="G452" i="8"/>
  <c r="A452" i="8"/>
  <c r="F452" i="8"/>
  <c r="F453" i="10"/>
  <c r="A453" i="10"/>
  <c r="B454" i="10"/>
  <c r="G453" i="10"/>
  <c r="C453" i="10"/>
  <c r="E453" i="10"/>
  <c r="D453" i="10"/>
  <c r="C453" i="8"/>
  <c r="F453" i="8"/>
  <c r="D453" i="8"/>
  <c r="E453" i="8"/>
  <c r="B454" i="8"/>
  <c r="G453" i="8"/>
  <c r="A453" i="8"/>
  <c r="A454" i="10"/>
  <c r="F454" i="10"/>
  <c r="D454" i="10"/>
  <c r="B455" i="10"/>
  <c r="G454" i="10"/>
  <c r="C454" i="10"/>
  <c r="E454" i="10"/>
  <c r="C454" i="8"/>
  <c r="A454" i="8"/>
  <c r="B455" i="8"/>
  <c r="D454" i="8"/>
  <c r="G454" i="8"/>
  <c r="F454" i="8"/>
  <c r="E454" i="8"/>
  <c r="F455" i="10"/>
  <c r="D455" i="10"/>
  <c r="B456" i="10"/>
  <c r="C455" i="10"/>
  <c r="G455" i="10"/>
  <c r="A455" i="10"/>
  <c r="E455" i="10"/>
  <c r="A455" i="8"/>
  <c r="D455" i="8"/>
  <c r="F455" i="8"/>
  <c r="C455" i="8"/>
  <c r="G455" i="8"/>
  <c r="E455" i="8"/>
  <c r="B456" i="8"/>
  <c r="B457" i="10"/>
  <c r="D456" i="10"/>
  <c r="F456" i="10"/>
  <c r="C456" i="10"/>
  <c r="G456" i="10"/>
  <c r="E456" i="10"/>
  <c r="A456" i="10"/>
  <c r="F456" i="8"/>
  <c r="B457" i="8"/>
  <c r="D456" i="8"/>
  <c r="G456" i="8"/>
  <c r="C456" i="8"/>
  <c r="E456" i="8"/>
  <c r="A456" i="8"/>
  <c r="D457" i="10"/>
  <c r="B458" i="10"/>
  <c r="F457" i="10"/>
  <c r="E457" i="10"/>
  <c r="G457" i="10"/>
  <c r="C457" i="10"/>
  <c r="A457" i="10"/>
  <c r="A457" i="8"/>
  <c r="D457" i="8"/>
  <c r="F457" i="8"/>
  <c r="C457" i="8"/>
  <c r="E457" i="8"/>
  <c r="G457" i="8"/>
  <c r="B458" i="8"/>
  <c r="B459" i="10"/>
  <c r="G458" i="10"/>
  <c r="E458" i="10"/>
  <c r="D458" i="10"/>
  <c r="F458" i="10"/>
  <c r="A458" i="10"/>
  <c r="C458" i="10"/>
  <c r="F458" i="8"/>
  <c r="B459" i="8"/>
  <c r="D458" i="8"/>
  <c r="G458" i="8"/>
  <c r="A458" i="8"/>
  <c r="E458" i="8"/>
  <c r="C458" i="8"/>
  <c r="G459" i="10"/>
  <c r="A459" i="10"/>
  <c r="B460" i="10"/>
  <c r="C459" i="10"/>
  <c r="F459" i="10"/>
  <c r="E459" i="10"/>
  <c r="D459" i="10"/>
  <c r="B460" i="8"/>
  <c r="C459" i="8"/>
  <c r="D459" i="8"/>
  <c r="A459" i="8"/>
  <c r="E459" i="8"/>
  <c r="G459" i="8"/>
  <c r="F459" i="8"/>
  <c r="G460" i="10"/>
  <c r="E460" i="10"/>
  <c r="F460" i="10"/>
  <c r="A460" i="10"/>
  <c r="B461" i="10"/>
  <c r="C460" i="10"/>
  <c r="D460" i="10"/>
  <c r="B461" i="8"/>
  <c r="E460" i="8"/>
  <c r="G460" i="8"/>
  <c r="D460" i="8"/>
  <c r="C460" i="8"/>
  <c r="F460" i="8"/>
  <c r="A460" i="8"/>
  <c r="E461" i="10"/>
  <c r="C461" i="10"/>
  <c r="A461" i="10"/>
  <c r="B462" i="10"/>
  <c r="F461" i="10"/>
  <c r="G461" i="10"/>
  <c r="D461" i="10"/>
  <c r="G461" i="8"/>
  <c r="A461" i="8"/>
  <c r="E461" i="8"/>
  <c r="B462" i="8"/>
  <c r="F461" i="8"/>
  <c r="D461" i="8"/>
  <c r="C461" i="8"/>
  <c r="E462" i="10"/>
  <c r="C462" i="10"/>
  <c r="B463" i="10"/>
  <c r="A462" i="10"/>
  <c r="G462" i="10"/>
  <c r="D462" i="10"/>
  <c r="F462" i="10"/>
  <c r="A462" i="8"/>
  <c r="C462" i="8"/>
  <c r="G462" i="8"/>
  <c r="D462" i="8"/>
  <c r="F462" i="8"/>
  <c r="E462" i="8"/>
  <c r="B463" i="8"/>
  <c r="C463" i="10"/>
  <c r="E463" i="10"/>
  <c r="A463" i="10"/>
  <c r="F463" i="10"/>
  <c r="D463" i="10"/>
  <c r="B464" i="10"/>
  <c r="G463" i="10"/>
  <c r="G463" i="8"/>
  <c r="C463" i="8"/>
  <c r="E463" i="8"/>
  <c r="B464" i="8"/>
  <c r="D463" i="8"/>
  <c r="A463" i="8"/>
  <c r="F463" i="8"/>
  <c r="C464" i="10"/>
  <c r="A464" i="10"/>
  <c r="E464" i="10"/>
  <c r="G464" i="10"/>
  <c r="F464" i="10"/>
  <c r="B465" i="10"/>
  <c r="D464" i="10"/>
  <c r="G464" i="8"/>
  <c r="C464" i="8"/>
  <c r="E464" i="8"/>
  <c r="D464" i="8"/>
  <c r="B465" i="8"/>
  <c r="A464" i="8"/>
  <c r="F464" i="8"/>
  <c r="F465" i="10"/>
  <c r="A465" i="10"/>
  <c r="G465" i="10"/>
  <c r="D465" i="10"/>
  <c r="C465" i="10"/>
  <c r="E465" i="10"/>
  <c r="B466" i="10"/>
  <c r="E465" i="8"/>
  <c r="G465" i="8"/>
  <c r="A465" i="8"/>
  <c r="C465" i="8"/>
  <c r="D465" i="8"/>
  <c r="F465" i="8"/>
  <c r="B466" i="8"/>
  <c r="A466" i="10"/>
  <c r="F466" i="10"/>
  <c r="G466" i="10"/>
  <c r="E466" i="10"/>
  <c r="B467" i="10"/>
  <c r="D466" i="10"/>
  <c r="C466" i="10"/>
  <c r="E466" i="8"/>
  <c r="A466" i="8"/>
  <c r="B467" i="8"/>
  <c r="D466" i="8"/>
  <c r="C466" i="8"/>
  <c r="G466" i="8"/>
  <c r="F466" i="8"/>
  <c r="F467" i="10"/>
  <c r="D467" i="10"/>
  <c r="B468" i="10"/>
  <c r="G467" i="10"/>
  <c r="E467" i="10"/>
  <c r="A467" i="10"/>
  <c r="C467" i="10"/>
  <c r="A467" i="8"/>
  <c r="G467" i="8"/>
  <c r="C467" i="8"/>
  <c r="D467" i="8"/>
  <c r="E467" i="8"/>
  <c r="B468" i="8"/>
  <c r="F467" i="8"/>
  <c r="B469" i="10"/>
  <c r="D468" i="10"/>
  <c r="G468" i="10"/>
  <c r="E468" i="10"/>
  <c r="A468" i="10"/>
  <c r="F468" i="10"/>
  <c r="C468" i="10"/>
  <c r="A468" i="8"/>
  <c r="E468" i="8"/>
  <c r="C468" i="8"/>
  <c r="D468" i="8"/>
  <c r="B469" i="8"/>
  <c r="F468" i="8"/>
  <c r="G468" i="8"/>
  <c r="D469" i="10"/>
  <c r="B470" i="10"/>
  <c r="G469" i="10"/>
  <c r="A469" i="10"/>
  <c r="E469" i="10"/>
  <c r="F469" i="10"/>
  <c r="C469" i="10"/>
  <c r="F469" i="8"/>
  <c r="D469" i="8"/>
  <c r="G469" i="8"/>
  <c r="A469" i="8"/>
  <c r="E469" i="8"/>
  <c r="C469" i="8"/>
  <c r="B470" i="8"/>
  <c r="B471" i="10"/>
  <c r="G470" i="10"/>
  <c r="D470" i="10"/>
  <c r="A470" i="10"/>
  <c r="E470" i="10"/>
  <c r="C470" i="10"/>
  <c r="F470" i="10"/>
  <c r="E470" i="8"/>
  <c r="F470" i="8"/>
  <c r="B471" i="8"/>
  <c r="D470" i="8"/>
  <c r="C470" i="8"/>
  <c r="G470" i="8"/>
  <c r="A470" i="8"/>
  <c r="G471" i="10"/>
  <c r="B472" i="10"/>
  <c r="D471" i="10"/>
  <c r="F471" i="10"/>
  <c r="C471" i="10"/>
  <c r="A471" i="10"/>
  <c r="E471" i="10"/>
  <c r="B472" i="8"/>
  <c r="F471" i="8"/>
  <c r="C471" i="8"/>
  <c r="A471" i="8"/>
  <c r="E471" i="8"/>
  <c r="D471" i="8"/>
  <c r="G471" i="8"/>
  <c r="G472" i="10"/>
  <c r="E472" i="10"/>
  <c r="F472" i="10"/>
  <c r="C472" i="10"/>
  <c r="D472" i="10"/>
  <c r="A472" i="10"/>
  <c r="B473" i="10"/>
  <c r="C472" i="8"/>
  <c r="D472" i="8"/>
  <c r="F472" i="8"/>
  <c r="A472" i="8"/>
  <c r="G472" i="8"/>
  <c r="E472" i="8"/>
  <c r="B473" i="8"/>
  <c r="E473" i="10"/>
  <c r="F473" i="10"/>
  <c r="G473" i="10"/>
  <c r="A473" i="10"/>
  <c r="B474" i="10"/>
  <c r="D473" i="10"/>
  <c r="C473" i="10"/>
  <c r="B474" i="8"/>
  <c r="D473" i="8"/>
  <c r="E473" i="8"/>
  <c r="A473" i="8"/>
  <c r="G473" i="8"/>
  <c r="C473" i="8"/>
  <c r="F473" i="8"/>
  <c r="E474" i="10"/>
  <c r="C474" i="10"/>
  <c r="F474" i="10"/>
  <c r="D474" i="10"/>
  <c r="G474" i="10"/>
  <c r="A474" i="10"/>
  <c r="B475" i="10"/>
  <c r="G474" i="8"/>
  <c r="F474" i="8"/>
  <c r="B475" i="8"/>
  <c r="E474" i="8"/>
  <c r="C474" i="8"/>
  <c r="A474" i="8"/>
  <c r="D474" i="8"/>
  <c r="C475" i="10"/>
  <c r="A475" i="10"/>
  <c r="G475" i="10"/>
  <c r="F475" i="10"/>
  <c r="D475" i="10"/>
  <c r="B476" i="10"/>
  <c r="E475" i="10"/>
  <c r="E475" i="8"/>
  <c r="B476" i="8"/>
  <c r="C475" i="8"/>
  <c r="F475" i="8"/>
  <c r="A475" i="8"/>
  <c r="G475" i="8"/>
  <c r="D475" i="8"/>
  <c r="C476" i="10"/>
  <c r="A476" i="10"/>
  <c r="G476" i="10"/>
  <c r="F476" i="10"/>
  <c r="B477" i="10"/>
  <c r="E476" i="10"/>
  <c r="D476" i="10"/>
  <c r="G476" i="8"/>
  <c r="E476" i="8"/>
  <c r="D476" i="8"/>
  <c r="F476" i="8"/>
  <c r="C476" i="8"/>
  <c r="A476" i="8"/>
  <c r="B477" i="8"/>
  <c r="F477" i="10"/>
  <c r="A477" i="10"/>
  <c r="C477" i="10"/>
  <c r="D477" i="10"/>
  <c r="G477" i="10"/>
  <c r="E477" i="10"/>
  <c r="B478" i="10"/>
  <c r="E477" i="8"/>
  <c r="D477" i="8"/>
  <c r="F477" i="8"/>
  <c r="C477" i="8"/>
  <c r="B478" i="8"/>
  <c r="G477" i="8"/>
  <c r="A477" i="8"/>
  <c r="A478" i="10"/>
  <c r="F478" i="10"/>
  <c r="B479" i="10"/>
  <c r="C478" i="10"/>
  <c r="E478" i="10"/>
  <c r="D478" i="10"/>
  <c r="G478" i="10"/>
  <c r="E478" i="8"/>
  <c r="B479" i="8"/>
  <c r="F478" i="8"/>
  <c r="A478" i="8"/>
  <c r="G478" i="8"/>
  <c r="D478" i="8"/>
  <c r="C478" i="8"/>
  <c r="F479" i="10"/>
  <c r="D479" i="10"/>
  <c r="E479" i="10"/>
  <c r="A479" i="10"/>
  <c r="C479" i="10"/>
  <c r="G479" i="10"/>
  <c r="B480" i="10"/>
  <c r="A479" i="8"/>
  <c r="C479" i="8"/>
  <c r="D479" i="8"/>
  <c r="G479" i="8"/>
  <c r="E479" i="8"/>
  <c r="F479" i="8"/>
  <c r="B480" i="8"/>
  <c r="B481" i="10"/>
  <c r="D480" i="10"/>
  <c r="E480" i="10"/>
  <c r="F480" i="10"/>
  <c r="C480" i="10"/>
  <c r="G480" i="10"/>
  <c r="A480" i="10"/>
  <c r="A480" i="8"/>
  <c r="C480" i="8"/>
  <c r="B481" i="8"/>
  <c r="F480" i="8"/>
  <c r="D480" i="8"/>
  <c r="G480" i="8"/>
  <c r="E480" i="8"/>
  <c r="D481" i="10"/>
  <c r="B482" i="10"/>
  <c r="G481" i="10"/>
  <c r="E481" i="10"/>
  <c r="C481" i="10"/>
  <c r="F481" i="10"/>
  <c r="A481" i="10"/>
  <c r="A481" i="8"/>
  <c r="C481" i="8"/>
  <c r="F481" i="8"/>
  <c r="D481" i="8"/>
  <c r="G481" i="8"/>
  <c r="E481" i="8"/>
  <c r="B482" i="8"/>
  <c r="B483" i="10"/>
  <c r="G482" i="10"/>
  <c r="F482" i="10"/>
  <c r="E482" i="10"/>
  <c r="C482" i="10"/>
  <c r="D482" i="10"/>
  <c r="A482" i="10"/>
  <c r="E482" i="8"/>
  <c r="G482" i="8"/>
  <c r="F482" i="8"/>
  <c r="B483" i="8"/>
  <c r="C482" i="8"/>
  <c r="D482" i="8"/>
  <c r="A482" i="8"/>
  <c r="G483" i="10"/>
  <c r="B484" i="10"/>
  <c r="F483" i="10"/>
  <c r="E483" i="10"/>
  <c r="C483" i="10"/>
  <c r="D483" i="10"/>
  <c r="A483" i="10"/>
  <c r="D483" i="8"/>
  <c r="C483" i="8"/>
  <c r="G483" i="8"/>
  <c r="B484" i="8"/>
  <c r="A483" i="8"/>
  <c r="E483" i="8"/>
  <c r="F483" i="8"/>
  <c r="G484" i="10"/>
  <c r="E484" i="10"/>
  <c r="B485" i="10"/>
  <c r="C484" i="10"/>
  <c r="A484" i="10"/>
  <c r="F484" i="10"/>
  <c r="D484" i="10"/>
  <c r="D484" i="8"/>
  <c r="B485" i="8"/>
  <c r="F484" i="8"/>
  <c r="C484" i="8"/>
  <c r="E484" i="8"/>
  <c r="G484" i="8"/>
  <c r="A484" i="8"/>
  <c r="E485" i="10"/>
  <c r="G485" i="10"/>
  <c r="B486" i="10"/>
  <c r="D485" i="10"/>
  <c r="F485" i="10"/>
  <c r="A485" i="10"/>
  <c r="C485" i="10"/>
  <c r="B486" i="8"/>
  <c r="G485" i="8"/>
  <c r="C485" i="8"/>
  <c r="F485" i="8"/>
  <c r="D485" i="8"/>
  <c r="A485" i="8"/>
  <c r="E485" i="8"/>
  <c r="E486" i="10"/>
  <c r="C486" i="10"/>
  <c r="D486" i="10"/>
  <c r="A486" i="10"/>
  <c r="F486" i="10"/>
  <c r="G486" i="10"/>
  <c r="B487" i="10"/>
  <c r="G486" i="8"/>
  <c r="D486" i="8"/>
  <c r="F486" i="8"/>
  <c r="B487" i="8"/>
  <c r="C486" i="8"/>
  <c r="E486" i="8"/>
  <c r="A486" i="8"/>
  <c r="C487" i="10"/>
  <c r="B488" i="10"/>
  <c r="D487" i="10"/>
  <c r="E487" i="10"/>
  <c r="F487" i="10"/>
  <c r="A487" i="10"/>
  <c r="G487" i="10"/>
  <c r="F487" i="8"/>
  <c r="G487" i="8"/>
  <c r="A487" i="8"/>
  <c r="E487" i="8"/>
  <c r="D487" i="8"/>
  <c r="C487" i="8"/>
  <c r="B488" i="8"/>
  <c r="C488" i="10"/>
  <c r="A488" i="10"/>
  <c r="F488" i="10"/>
  <c r="D488" i="10"/>
  <c r="B489" i="10"/>
  <c r="E488" i="10"/>
  <c r="G488" i="10"/>
  <c r="E488" i="8"/>
  <c r="A488" i="8"/>
  <c r="D488" i="8"/>
  <c r="G488" i="8"/>
  <c r="C488" i="8"/>
  <c r="B489" i="8"/>
  <c r="F488" i="8"/>
  <c r="F489" i="10"/>
  <c r="A489" i="10"/>
  <c r="E489" i="10"/>
  <c r="D489" i="10"/>
  <c r="G489" i="10"/>
  <c r="B490" i="10"/>
  <c r="C489" i="10"/>
  <c r="C489" i="8"/>
  <c r="G489" i="8"/>
  <c r="E489" i="8"/>
  <c r="F489" i="8"/>
  <c r="B490" i="8"/>
  <c r="A489" i="8"/>
  <c r="D489" i="8"/>
  <c r="A490" i="10"/>
  <c r="F490" i="10"/>
  <c r="E490" i="10"/>
  <c r="D490" i="10"/>
  <c r="B491" i="10"/>
  <c r="G490" i="10"/>
  <c r="C490" i="10"/>
  <c r="E490" i="8"/>
  <c r="A490" i="8"/>
  <c r="G490" i="8"/>
  <c r="B491" i="8"/>
  <c r="D490" i="8"/>
  <c r="F490" i="8"/>
  <c r="C490" i="8"/>
  <c r="F491" i="10"/>
  <c r="D491" i="10"/>
  <c r="A491" i="10"/>
  <c r="B492" i="10"/>
  <c r="G491" i="10"/>
  <c r="E491" i="10"/>
  <c r="C491" i="10"/>
  <c r="A491" i="8"/>
  <c r="E491" i="8"/>
  <c r="G491" i="8"/>
  <c r="C491" i="8"/>
  <c r="F491" i="8"/>
  <c r="D491" i="8"/>
  <c r="B492" i="8"/>
  <c r="B493" i="10"/>
  <c r="D492" i="10"/>
  <c r="G492" i="10"/>
  <c r="F492" i="10"/>
  <c r="A492" i="10"/>
  <c r="C492" i="10"/>
  <c r="E492" i="10"/>
  <c r="C492" i="8"/>
  <c r="B493" i="8"/>
  <c r="G492" i="8"/>
  <c r="F492" i="8"/>
  <c r="E492" i="8"/>
  <c r="D492" i="8"/>
  <c r="A492" i="8"/>
  <c r="D493" i="10"/>
  <c r="B494" i="10"/>
  <c r="C493" i="10"/>
  <c r="A493" i="10"/>
  <c r="E493" i="10"/>
  <c r="F493" i="10"/>
  <c r="G493" i="10"/>
  <c r="F493" i="8"/>
  <c r="C493" i="8"/>
  <c r="E493" i="8"/>
  <c r="B494" i="8"/>
  <c r="A493" i="8"/>
  <c r="D493" i="8"/>
  <c r="G493" i="8"/>
  <c r="B495" i="10"/>
  <c r="G494" i="10"/>
  <c r="C494" i="10"/>
  <c r="D494" i="10"/>
  <c r="F494" i="10"/>
  <c r="A494" i="10"/>
  <c r="E494" i="10"/>
  <c r="F494" i="8"/>
  <c r="G494" i="8"/>
  <c r="D494" i="8"/>
  <c r="A494" i="8"/>
  <c r="B495" i="8"/>
  <c r="E494" i="8"/>
  <c r="C494" i="8"/>
  <c r="G495" i="10"/>
  <c r="E495" i="10"/>
  <c r="C495" i="10"/>
  <c r="A495" i="10"/>
  <c r="D495" i="10"/>
  <c r="B496" i="10"/>
  <c r="F495" i="10"/>
  <c r="F495" i="8"/>
  <c r="B496" i="8"/>
  <c r="A495" i="8"/>
  <c r="G495" i="8"/>
  <c r="C495" i="8"/>
  <c r="D495" i="8"/>
  <c r="E495" i="8"/>
  <c r="G496" i="10"/>
  <c r="E496" i="10"/>
  <c r="D496" i="10"/>
  <c r="C496" i="10"/>
  <c r="A496" i="10"/>
  <c r="B497" i="10"/>
  <c r="F496" i="10"/>
  <c r="B497" i="8"/>
  <c r="E496" i="8"/>
  <c r="D496" i="8"/>
  <c r="A496" i="8"/>
  <c r="F496" i="8"/>
  <c r="C496" i="8"/>
  <c r="G496" i="8"/>
  <c r="E497" i="10"/>
  <c r="G497" i="10"/>
  <c r="D497" i="10"/>
  <c r="C497" i="10"/>
  <c r="F497" i="10"/>
  <c r="A497" i="10"/>
  <c r="B498" i="10"/>
  <c r="B498" i="8"/>
  <c r="E497" i="8"/>
  <c r="D497" i="8"/>
  <c r="C497" i="8"/>
  <c r="F497" i="8"/>
  <c r="A497" i="8"/>
  <c r="G497" i="8"/>
  <c r="E498" i="10"/>
  <c r="C498" i="10"/>
  <c r="G498" i="10"/>
  <c r="B499" i="10"/>
  <c r="A498" i="10"/>
  <c r="F498" i="10"/>
  <c r="D498" i="10"/>
  <c r="B499" i="8"/>
  <c r="C498" i="8"/>
  <c r="F498" i="8"/>
  <c r="G498" i="8"/>
  <c r="D498" i="8"/>
  <c r="E498" i="8"/>
  <c r="A498" i="8"/>
  <c r="C499" i="10"/>
  <c r="B500" i="10"/>
  <c r="F499" i="10"/>
  <c r="E499" i="10"/>
  <c r="G499" i="10"/>
  <c r="D499" i="10"/>
  <c r="A499" i="10"/>
  <c r="G499" i="8"/>
  <c r="F499" i="8"/>
  <c r="D499" i="8"/>
  <c r="A499" i="8"/>
  <c r="B500" i="8"/>
  <c r="C499" i="8"/>
  <c r="E499" i="8"/>
  <c r="C500" i="10"/>
  <c r="A500" i="10"/>
  <c r="D500" i="10"/>
  <c r="G500" i="10"/>
  <c r="F500" i="10"/>
  <c r="E500" i="10"/>
  <c r="E500" i="8"/>
  <c r="A500" i="8"/>
  <c r="C500" i="8"/>
  <c r="D500" i="8"/>
  <c r="F500" i="8"/>
  <c r="G500" i="8"/>
  <c r="E15" i="4"/>
  <c r="F53" i="8" l="1"/>
  <c r="F98" i="10"/>
  <c r="F65" i="10"/>
  <c r="F82" i="10"/>
  <c r="F61" i="10"/>
  <c r="F51" i="10"/>
  <c r="F20" i="10"/>
  <c r="F50" i="8"/>
  <c r="F118" i="10"/>
  <c r="F105" i="10"/>
  <c r="F67" i="10"/>
  <c r="F124" i="10"/>
  <c r="F84" i="10"/>
  <c r="F59" i="10"/>
  <c r="G15" i="10"/>
  <c r="C16" i="10" s="1"/>
  <c r="G16" i="10" s="1"/>
  <c r="C17" i="10" s="1"/>
  <c r="G17" i="10" s="1"/>
  <c r="C18" i="10" s="1"/>
  <c r="G18" i="10" s="1"/>
  <c r="C19" i="10" s="1"/>
  <c r="G19" i="10" s="1"/>
  <c r="C20" i="10" s="1"/>
  <c r="G20" i="10" s="1"/>
  <c r="C21" i="10" s="1"/>
  <c r="G21" i="10" s="1"/>
  <c r="C22" i="10" s="1"/>
  <c r="G22" i="10" s="1"/>
  <c r="C23" i="10" s="1"/>
  <c r="G23" i="10" s="1"/>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F66" i="10"/>
  <c r="F50" i="10"/>
  <c r="F128" i="10"/>
  <c r="F36" i="10"/>
  <c r="F77" i="10"/>
  <c r="F102" i="10"/>
  <c r="F54" i="10"/>
  <c r="E12" i="5"/>
  <c r="E19" i="4"/>
  <c r="E18" i="4"/>
  <c r="F31" i="8"/>
  <c r="F25" i="8"/>
  <c r="F72" i="8"/>
  <c r="F48" i="10"/>
  <c r="F21" i="10"/>
  <c r="F93" i="10"/>
  <c r="F96" i="10"/>
  <c r="F115" i="10"/>
  <c r="F83" i="10"/>
  <c r="F28" i="10"/>
  <c r="F134" i="10"/>
  <c r="F127" i="10"/>
  <c r="F119" i="10"/>
  <c r="F19" i="10"/>
  <c r="F32" i="8"/>
  <c r="F116" i="10"/>
  <c r="F57" i="10"/>
  <c r="F15" i="8"/>
  <c r="F64" i="8"/>
  <c r="F46" i="8"/>
  <c r="F63" i="8"/>
  <c r="F45" i="8"/>
  <c r="F37" i="8"/>
  <c r="F33" i="10"/>
  <c r="F29" i="8"/>
  <c r="F21" i="8"/>
  <c r="F34" i="10"/>
  <c r="F113" i="10"/>
  <c r="F92" i="10"/>
  <c r="F25" i="10"/>
  <c r="F17" i="8"/>
  <c r="F90" i="10"/>
  <c r="F55" i="8"/>
  <c r="F34" i="8"/>
  <c r="F117" i="10"/>
  <c r="F109" i="10"/>
  <c r="F101" i="10"/>
  <c r="F69" i="10"/>
  <c r="F43" i="10"/>
  <c r="F22" i="10"/>
  <c r="F33" i="8"/>
  <c r="F112" i="10"/>
  <c r="F22" i="8"/>
  <c r="F24" i="8"/>
  <c r="F85" i="10"/>
  <c r="F24" i="10"/>
  <c r="F45" i="10"/>
  <c r="F29" i="10"/>
  <c r="G16" i="8"/>
  <c r="C17" i="8" s="1"/>
  <c r="G17" i="8" s="1"/>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F131" i="10"/>
  <c r="F88" i="10"/>
  <c r="F28" i="8"/>
  <c r="F32" i="4"/>
  <c r="F54" i="8"/>
  <c r="F52" i="8"/>
  <c r="F74" i="8"/>
  <c r="F69" i="8"/>
  <c r="F67" i="8"/>
  <c r="F65" i="8"/>
  <c r="F38" i="8"/>
  <c r="F59" i="8"/>
  <c r="F70" i="8"/>
  <c r="F23" i="8"/>
  <c r="F133" i="10"/>
  <c r="F120" i="10"/>
  <c r="F94" i="10"/>
  <c r="F81" i="10"/>
  <c r="F55" i="10"/>
  <c r="F53" i="10"/>
  <c r="F32" i="10"/>
  <c r="F121" i="10"/>
  <c r="F114" i="10"/>
  <c r="F108" i="10"/>
  <c r="F62" i="10"/>
  <c r="F26" i="10"/>
  <c r="F18" i="10"/>
  <c r="F123" i="10"/>
  <c r="F97" i="10"/>
  <c r="F41" i="10"/>
  <c r="F130" i="10"/>
  <c r="F129" i="10"/>
  <c r="F103" i="10"/>
  <c r="F39" i="10"/>
  <c r="F35" i="10"/>
  <c r="F52" i="10"/>
  <c r="F27" i="10"/>
  <c r="F110" i="10"/>
  <c r="F86" i="10"/>
  <c r="F126" i="10"/>
  <c r="F107" i="10"/>
  <c r="F80" i="10"/>
  <c r="F46" i="10"/>
  <c r="F42" i="10"/>
  <c r="F40" i="10"/>
  <c r="F30" i="10"/>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F70" i="10"/>
  <c r="F87" i="10"/>
  <c r="F71" i="10"/>
  <c r="F64" i="10"/>
  <c r="F58" i="8"/>
  <c r="F58" i="10"/>
  <c r="F47" i="8"/>
  <c r="F35" i="8"/>
  <c r="F100" i="10"/>
  <c r="F71" i="8"/>
  <c r="F66" i="8"/>
  <c r="F47" i="10"/>
  <c r="F41" i="8"/>
  <c r="F30" i="8"/>
  <c r="F104" i="10"/>
  <c r="F73" i="8"/>
  <c r="F72" i="10"/>
  <c r="F36" i="8"/>
  <c r="F31" i="10"/>
  <c r="F19" i="8"/>
  <c r="F111" i="10"/>
  <c r="F89" i="10"/>
  <c r="F79" i="10"/>
  <c r="F76" i="10"/>
  <c r="F48" i="8"/>
  <c r="F43" i="8"/>
  <c r="F16" i="8"/>
  <c r="F61" i="8"/>
  <c r="F49" i="10"/>
  <c r="F106" i="10"/>
  <c r="F95" i="10"/>
  <c r="F91" i="10"/>
  <c r="F56" i="8"/>
  <c r="F49" i="8"/>
  <c r="F44" i="8"/>
  <c r="F26" i="8"/>
  <c r="F99" i="10"/>
  <c r="F78" i="10"/>
  <c r="F68" i="10"/>
  <c r="F62" i="8"/>
  <c r="F57" i="8"/>
  <c r="F56" i="10"/>
  <c r="F38" i="10"/>
  <c r="F27" i="8"/>
  <c r="F132" i="10"/>
  <c r="F125" i="10"/>
  <c r="F40" i="8"/>
  <c r="F18" i="8"/>
  <c r="F75" i="10"/>
  <c r="F63" i="10"/>
  <c r="F51" i="8"/>
  <c r="F15" i="10"/>
  <c r="E11" i="5" l="1"/>
  <c r="E31" i="5" s="1"/>
  <c r="F16" i="4"/>
  <c r="E16" i="4" s="1"/>
  <c r="F17" i="4"/>
  <c r="E17" i="4" s="1"/>
  <c r="A78" i="5"/>
  <c r="B79" i="5"/>
  <c r="E34" i="5"/>
  <c r="D64" i="5" l="1"/>
  <c r="D19" i="5"/>
  <c r="E70" i="5"/>
  <c r="E21" i="5"/>
  <c r="E74" i="5"/>
  <c r="E30" i="5"/>
  <c r="E66" i="5"/>
  <c r="E59" i="5"/>
  <c r="F59" i="5" s="1"/>
  <c r="D63" i="5"/>
  <c r="D18" i="5"/>
  <c r="F18" i="5" s="1"/>
  <c r="D72" i="5"/>
  <c r="E37" i="5"/>
  <c r="F37" i="5" s="1"/>
  <c r="E17" i="5"/>
  <c r="E62" i="5"/>
  <c r="E60" i="5"/>
  <c r="D48" i="5"/>
  <c r="F48" i="5" s="1"/>
  <c r="D58" i="5"/>
  <c r="F58" i="5" s="1"/>
  <c r="D73" i="5"/>
  <c r="D47" i="5"/>
  <c r="E54" i="5"/>
  <c r="D59" i="5"/>
  <c r="E52" i="5"/>
  <c r="F52" i="5" s="1"/>
  <c r="E50" i="5"/>
  <c r="E67" i="5"/>
  <c r="E49" i="5"/>
  <c r="D41" i="5"/>
  <c r="D53" i="5"/>
  <c r="D21" i="5"/>
  <c r="D45" i="5"/>
  <c r="D75" i="5"/>
  <c r="E71" i="5"/>
  <c r="D54" i="5"/>
  <c r="F54" i="5" s="1"/>
  <c r="D62" i="5"/>
  <c r="F62" i="5" s="1"/>
  <c r="D28" i="5"/>
  <c r="F28" i="5" s="1"/>
  <c r="E58" i="5"/>
  <c r="E63" i="5"/>
  <c r="F63" i="5" s="1"/>
  <c r="D57" i="5"/>
  <c r="E55" i="5"/>
  <c r="D22" i="5"/>
  <c r="E57" i="5"/>
  <c r="F57" i="5" s="1"/>
  <c r="D51" i="5"/>
  <c r="F51" i="5" s="1"/>
  <c r="E44" i="5"/>
  <c r="E61" i="5"/>
  <c r="E48" i="5"/>
  <c r="D36" i="5"/>
  <c r="E42" i="5"/>
  <c r="D23" i="5"/>
  <c r="D33" i="5"/>
  <c r="F33" i="5" s="1"/>
  <c r="D61" i="5"/>
  <c r="D68" i="5"/>
  <c r="E18" i="5"/>
  <c r="E53" i="5"/>
  <c r="D50" i="5"/>
  <c r="D38" i="5"/>
  <c r="E56" i="5"/>
  <c r="E43" i="5"/>
  <c r="E35" i="5"/>
  <c r="E40" i="5"/>
  <c r="E78" i="5"/>
  <c r="D65" i="5"/>
  <c r="F65" i="5" s="1"/>
  <c r="D60" i="5"/>
  <c r="F60" i="5" s="1"/>
  <c r="D34" i="5"/>
  <c r="F34" i="5" s="1"/>
  <c r="E51" i="5"/>
  <c r="E45" i="5"/>
  <c r="D17" i="5"/>
  <c r="F17" i="5" s="1"/>
  <c r="D44" i="5"/>
  <c r="D37" i="5"/>
  <c r="D27" i="5"/>
  <c r="E33" i="5"/>
  <c r="D25" i="5"/>
  <c r="F25" i="5" s="1"/>
  <c r="E68" i="5"/>
  <c r="D42" i="5"/>
  <c r="F42" i="5" s="1"/>
  <c r="E47" i="5"/>
  <c r="E39" i="5"/>
  <c r="D74" i="5"/>
  <c r="D43" i="5"/>
  <c r="F43" i="5" s="1"/>
  <c r="E36" i="5"/>
  <c r="D26" i="5"/>
  <c r="E26" i="5"/>
  <c r="D78" i="5"/>
  <c r="F78" i="5" s="1"/>
  <c r="E22" i="5"/>
  <c r="F22" i="5" s="1"/>
  <c r="D29" i="5"/>
  <c r="F29" i="5" s="1"/>
  <c r="D55" i="5"/>
  <c r="E46" i="5"/>
  <c r="F46" i="5" s="1"/>
  <c r="E32" i="5"/>
  <c r="E73" i="5"/>
  <c r="E38" i="5"/>
  <c r="D35" i="5"/>
  <c r="E76" i="5"/>
  <c r="E23" i="5"/>
  <c r="E77" i="5"/>
  <c r="E19" i="5"/>
  <c r="E69" i="5"/>
  <c r="D32" i="5"/>
  <c r="F32" i="5" s="1"/>
  <c r="E41" i="5"/>
  <c r="D31" i="5"/>
  <c r="F31" i="5" s="1"/>
  <c r="D67" i="5"/>
  <c r="E29" i="5"/>
  <c r="E27" i="5"/>
  <c r="E75" i="5"/>
  <c r="E20" i="5"/>
  <c r="F20" i="5" s="1"/>
  <c r="D77" i="5"/>
  <c r="E24" i="5"/>
  <c r="E65" i="5"/>
  <c r="D52" i="5"/>
  <c r="D40" i="5"/>
  <c r="F40" i="5" s="1"/>
  <c r="D30" i="5"/>
  <c r="D56" i="5"/>
  <c r="F56" i="5" s="1"/>
  <c r="E28" i="5"/>
  <c r="E72" i="5"/>
  <c r="F72" i="5" s="1"/>
  <c r="D71" i="5"/>
  <c r="D24" i="5"/>
  <c r="F24" i="5" s="1"/>
  <c r="E64" i="5"/>
  <c r="F64" i="5" s="1"/>
  <c r="D69" i="5"/>
  <c r="D46" i="5"/>
  <c r="D39" i="5"/>
  <c r="E25" i="5"/>
  <c r="D49" i="5"/>
  <c r="F49" i="5" s="1"/>
  <c r="D76" i="5"/>
  <c r="F76" i="5" s="1"/>
  <c r="D66" i="5"/>
  <c r="F66" i="5" s="1"/>
  <c r="D70" i="5"/>
  <c r="F70" i="5" s="1"/>
  <c r="C17" i="5"/>
  <c r="D20" i="5"/>
  <c r="F19" i="5"/>
  <c r="F21" i="5"/>
  <c r="F77" i="5"/>
  <c r="D79" i="5"/>
  <c r="B80" i="5"/>
  <c r="A79" i="5"/>
  <c r="E79" i="5"/>
  <c r="F38" i="5"/>
  <c r="F26"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23" i="5"/>
  <c r="F27" i="5"/>
  <c r="F30" i="5"/>
  <c r="F41" i="5"/>
  <c r="F39" i="5"/>
  <c r="F55" i="5"/>
  <c r="F44" i="5"/>
  <c r="F68" i="5"/>
  <c r="F35" i="5"/>
  <c r="F73" i="5"/>
  <c r="F47" i="5"/>
  <c r="F71" i="5"/>
  <c r="F53" i="5"/>
  <c r="F50" i="5"/>
  <c r="F69" i="5" l="1"/>
  <c r="F36" i="5"/>
  <c r="F75" i="5"/>
  <c r="F45" i="5"/>
  <c r="F67" i="5"/>
  <c r="F61" i="5"/>
  <c r="F14" i="4"/>
  <c r="F79" i="5"/>
  <c r="D80" i="5"/>
  <c r="A80" i="5"/>
  <c r="E80" i="5"/>
  <c r="C80" i="5"/>
  <c r="B81" i="5"/>
  <c r="G80" i="5" l="1"/>
  <c r="F23" i="4"/>
  <c r="F34" i="4" s="1"/>
  <c r="E14" i="4"/>
  <c r="E23" i="4" s="1"/>
  <c r="E34" i="4" s="1"/>
  <c r="E35" i="4" s="1"/>
  <c r="E36" i="4" s="1"/>
  <c r="F80" i="5"/>
  <c r="A81" i="5"/>
  <c r="B82" i="5"/>
  <c r="E81" i="5"/>
  <c r="D81" i="5"/>
  <c r="C81" i="5"/>
  <c r="F81" i="5" l="1"/>
  <c r="G81" i="5"/>
  <c r="C82" i="5" s="1"/>
  <c r="F35" i="4"/>
  <c r="F36" i="4" s="1"/>
  <c r="F38" i="4" s="1"/>
  <c r="F37" i="4"/>
  <c r="D82" i="5"/>
  <c r="E82" i="5"/>
  <c r="B83" i="5"/>
  <c r="A82" i="5"/>
  <c r="F82" i="5" l="1"/>
  <c r="G82" i="5"/>
  <c r="C83" i="5" s="1"/>
  <c r="B84" i="5"/>
  <c r="E83" i="5"/>
  <c r="A83" i="5"/>
  <c r="D83" i="5"/>
  <c r="F83" i="5" l="1"/>
  <c r="G83" i="5"/>
  <c r="C84" i="5" s="1"/>
  <c r="E84" i="5"/>
  <c r="D84" i="5"/>
  <c r="A84" i="5"/>
  <c r="B85" i="5"/>
  <c r="F84" i="5" l="1"/>
  <c r="G84" i="5"/>
  <c r="E85" i="5"/>
  <c r="B86" i="5"/>
  <c r="C85" i="5"/>
  <c r="A85" i="5"/>
  <c r="D85" i="5"/>
  <c r="F85" i="5" l="1"/>
  <c r="G85" i="5"/>
  <c r="B87" i="5"/>
  <c r="E86" i="5"/>
  <c r="C86" i="5"/>
  <c r="D86" i="5"/>
  <c r="F86" i="5" s="1"/>
  <c r="A86" i="5"/>
  <c r="G86" i="5" l="1"/>
  <c r="B88" i="5"/>
  <c r="E87" i="5"/>
  <c r="D87" i="5"/>
  <c r="A87" i="5"/>
  <c r="C87" i="5"/>
  <c r="G87" i="5" s="1"/>
  <c r="F87" i="5" l="1"/>
  <c r="E88" i="5"/>
  <c r="C88" i="5"/>
  <c r="B89" i="5"/>
  <c r="D88" i="5"/>
  <c r="A88" i="5"/>
  <c r="F88" i="5" l="1"/>
  <c r="G88" i="5"/>
  <c r="C89" i="5" s="1"/>
  <c r="A89" i="5"/>
  <c r="D89" i="5"/>
  <c r="B90" i="5"/>
  <c r="E89" i="5"/>
  <c r="F89" i="5" l="1"/>
  <c r="G89" i="5"/>
  <c r="B91" i="5"/>
  <c r="A90" i="5"/>
  <c r="D90" i="5"/>
  <c r="E90" i="5"/>
  <c r="C90" i="5"/>
  <c r="F90" i="5" l="1"/>
  <c r="G90" i="5"/>
  <c r="C91" i="5" s="1"/>
  <c r="A91" i="5"/>
  <c r="B92" i="5"/>
  <c r="E91" i="5"/>
  <c r="D91" i="5"/>
  <c r="F91" i="5" l="1"/>
  <c r="G91" i="5"/>
  <c r="D92" i="5"/>
  <c r="E92" i="5"/>
  <c r="B93" i="5"/>
  <c r="C92" i="5"/>
  <c r="A92" i="5"/>
  <c r="F92" i="5" l="1"/>
  <c r="G92" i="5"/>
  <c r="C93" i="5" s="1"/>
  <c r="D93" i="5"/>
  <c r="E93" i="5"/>
  <c r="A93" i="5"/>
  <c r="B94" i="5"/>
  <c r="G93" i="5" l="1"/>
  <c r="C94" i="5" s="1"/>
  <c r="F93" i="5"/>
  <c r="B95" i="5"/>
  <c r="E94" i="5"/>
  <c r="D94" i="5"/>
  <c r="A94" i="5"/>
  <c r="F94" i="5" l="1"/>
  <c r="G94" i="5"/>
  <c r="D95" i="5"/>
  <c r="A95" i="5"/>
  <c r="C95" i="5"/>
  <c r="B96" i="5"/>
  <c r="E95" i="5"/>
  <c r="F95" i="5" l="1"/>
  <c r="G95" i="5"/>
  <c r="C96" i="5" s="1"/>
  <c r="B97" i="5"/>
  <c r="D96" i="5"/>
  <c r="E96" i="5"/>
  <c r="A96" i="5"/>
  <c r="G96" i="5" l="1"/>
  <c r="F96" i="5"/>
  <c r="D97" i="5"/>
  <c r="C97" i="5"/>
  <c r="E97" i="5"/>
  <c r="G97" i="5" s="1"/>
  <c r="B98" i="5"/>
  <c r="A97" i="5"/>
  <c r="F97" i="5" l="1"/>
  <c r="A98" i="5"/>
  <c r="B99" i="5"/>
  <c r="C98" i="5"/>
  <c r="E98" i="5"/>
  <c r="D98" i="5"/>
  <c r="F98" i="5" l="1"/>
  <c r="G98" i="5"/>
  <c r="C99" i="5" s="1"/>
  <c r="B100" i="5"/>
  <c r="A99" i="5"/>
  <c r="D99" i="5"/>
  <c r="E99" i="5"/>
  <c r="F99" i="5" l="1"/>
  <c r="G99" i="5"/>
  <c r="C100" i="5" s="1"/>
  <c r="E100" i="5"/>
  <c r="D100" i="5"/>
  <c r="F100" i="5" s="1"/>
  <c r="B101" i="5"/>
  <c r="A100" i="5"/>
  <c r="G100" i="5" l="1"/>
  <c r="B102" i="5"/>
  <c r="E101" i="5"/>
  <c r="D101" i="5"/>
  <c r="F101" i="5" s="1"/>
  <c r="A101" i="5"/>
  <c r="C101" i="5"/>
  <c r="G101" i="5" l="1"/>
  <c r="D102" i="5"/>
  <c r="C102" i="5"/>
  <c r="E102" i="5"/>
  <c r="G102" i="5" s="1"/>
  <c r="B103" i="5"/>
  <c r="A102" i="5"/>
  <c r="F102" i="5" l="1"/>
  <c r="B104" i="5"/>
  <c r="D103" i="5"/>
  <c r="A103" i="5"/>
  <c r="E103" i="5"/>
  <c r="C103" i="5"/>
  <c r="F103" i="5" l="1"/>
  <c r="G103" i="5"/>
  <c r="C104" i="5" s="1"/>
  <c r="E104" i="5"/>
  <c r="B105" i="5"/>
  <c r="D104" i="5"/>
  <c r="A104" i="5"/>
  <c r="G104" i="5" l="1"/>
  <c r="F104" i="5"/>
  <c r="B106" i="5"/>
  <c r="E105" i="5"/>
  <c r="D105" i="5"/>
  <c r="F105" i="5" s="1"/>
  <c r="A105" i="5"/>
  <c r="C105" i="5"/>
  <c r="G105" i="5" l="1"/>
  <c r="E106" i="5"/>
  <c r="C106" i="5"/>
  <c r="A106" i="5"/>
  <c r="B107" i="5"/>
  <c r="D106" i="5"/>
  <c r="F106" i="5" s="1"/>
  <c r="G106" i="5" l="1"/>
  <c r="E107" i="5"/>
  <c r="D107" i="5"/>
  <c r="F107" i="5" s="1"/>
  <c r="A107" i="5"/>
  <c r="B108" i="5"/>
  <c r="C107" i="5"/>
  <c r="G107" i="5" l="1"/>
  <c r="E108" i="5"/>
  <c r="B109" i="5"/>
  <c r="A108" i="5"/>
  <c r="C108" i="5"/>
  <c r="D108" i="5"/>
  <c r="F108" i="5" s="1"/>
  <c r="G108" i="5" l="1"/>
  <c r="D109" i="5"/>
  <c r="E109" i="5"/>
  <c r="F109" i="5" s="1"/>
  <c r="B110" i="5"/>
  <c r="C109" i="5"/>
  <c r="A109" i="5"/>
  <c r="G109" i="5" l="1"/>
  <c r="D110" i="5"/>
  <c r="B111" i="5"/>
  <c r="E110" i="5"/>
  <c r="A110" i="5"/>
  <c r="C110" i="5"/>
  <c r="F110" i="5" l="1"/>
  <c r="G110" i="5"/>
  <c r="B112" i="5"/>
  <c r="A111" i="5"/>
  <c r="E111" i="5"/>
  <c r="D111" i="5"/>
  <c r="C111" i="5"/>
  <c r="F111" i="5" l="1"/>
  <c r="G111" i="5"/>
  <c r="C112" i="5" s="1"/>
  <c r="A112" i="5"/>
  <c r="D112" i="5"/>
  <c r="E112" i="5"/>
  <c r="B113" i="5"/>
  <c r="F112" i="5" l="1"/>
  <c r="G112" i="5"/>
  <c r="C113" i="5" s="1"/>
  <c r="D113" i="5"/>
  <c r="A113" i="5"/>
  <c r="E113" i="5"/>
  <c r="B114" i="5"/>
  <c r="F113" i="5" l="1"/>
  <c r="B115" i="5"/>
  <c r="A114" i="5"/>
  <c r="E114" i="5"/>
  <c r="D114" i="5"/>
  <c r="F114" i="5" s="1"/>
  <c r="G113" i="5"/>
  <c r="C114" i="5" s="1"/>
  <c r="G114" i="5" l="1"/>
  <c r="B116" i="5"/>
  <c r="C115" i="5"/>
  <c r="D115" i="5"/>
  <c r="E115" i="5"/>
  <c r="G115" i="5" s="1"/>
  <c r="A115" i="5"/>
  <c r="F115" i="5" l="1"/>
  <c r="B117" i="5"/>
  <c r="A116" i="5"/>
  <c r="E116" i="5"/>
  <c r="D116" i="5"/>
  <c r="F116" i="5" s="1"/>
  <c r="C116" i="5"/>
  <c r="G116" i="5" l="1"/>
  <c r="C117" i="5"/>
  <c r="A117" i="5"/>
  <c r="D117" i="5"/>
  <c r="B118" i="5"/>
  <c r="E117" i="5"/>
  <c r="F117" i="5" l="1"/>
  <c r="G117" i="5"/>
  <c r="E118" i="5"/>
  <c r="D118" i="5"/>
  <c r="F118" i="5" s="1"/>
  <c r="A118" i="5"/>
  <c r="B119" i="5"/>
  <c r="C118" i="5"/>
  <c r="G118" i="5" l="1"/>
  <c r="C119" i="5" s="1"/>
  <c r="E119" i="5"/>
  <c r="A119" i="5"/>
  <c r="B120" i="5"/>
  <c r="D119" i="5"/>
  <c r="F119" i="5" s="1"/>
  <c r="G119" i="5" l="1"/>
  <c r="C120" i="5" s="1"/>
  <c r="A120" i="5"/>
  <c r="D120" i="5"/>
  <c r="E120" i="5"/>
  <c r="F120" i="5" s="1"/>
  <c r="B121" i="5"/>
  <c r="E121" i="5" l="1"/>
  <c r="B122" i="5"/>
  <c r="A121" i="5"/>
  <c r="D121" i="5"/>
  <c r="G120" i="5"/>
  <c r="C121" i="5" s="1"/>
  <c r="G121" i="5" l="1"/>
  <c r="F121" i="5"/>
  <c r="A122" i="5"/>
  <c r="D122" i="5"/>
  <c r="E122" i="5"/>
  <c r="C122" i="5"/>
  <c r="B123" i="5"/>
  <c r="F122" i="5" l="1"/>
  <c r="G122" i="5"/>
  <c r="A123" i="5"/>
  <c r="B124" i="5"/>
  <c r="D123" i="5"/>
  <c r="C123" i="5"/>
  <c r="E123" i="5"/>
  <c r="F123" i="5" l="1"/>
  <c r="G123" i="5"/>
  <c r="E124" i="5"/>
  <c r="A124" i="5"/>
  <c r="D124" i="5"/>
  <c r="B125" i="5"/>
  <c r="C124" i="5"/>
  <c r="F124" i="5" l="1"/>
  <c r="G124" i="5"/>
  <c r="C125" i="5" s="1"/>
  <c r="D125" i="5"/>
  <c r="A125" i="5"/>
  <c r="E125" i="5"/>
  <c r="B126" i="5"/>
  <c r="F125" i="5" l="1"/>
  <c r="G125" i="5"/>
  <c r="C126" i="5" s="1"/>
  <c r="B127" i="5"/>
  <c r="A126" i="5"/>
  <c r="D126" i="5"/>
  <c r="E126" i="5"/>
  <c r="G126" i="5" l="1"/>
  <c r="F126" i="5"/>
  <c r="D127" i="5"/>
  <c r="B128" i="5"/>
  <c r="A127" i="5"/>
  <c r="C127" i="5"/>
  <c r="E127" i="5"/>
  <c r="F127" i="5" s="1"/>
  <c r="G127" i="5" l="1"/>
  <c r="C128" i="5" s="1"/>
  <c r="B129" i="5"/>
  <c r="A128" i="5"/>
  <c r="E128" i="5"/>
  <c r="D128" i="5"/>
  <c r="F128" i="5" s="1"/>
  <c r="G128" i="5" l="1"/>
  <c r="C129" i="5"/>
  <c r="D129" i="5"/>
  <c r="B130" i="5"/>
  <c r="A129" i="5"/>
  <c r="E129" i="5"/>
  <c r="G129" i="5" s="1"/>
  <c r="F129" i="5" l="1"/>
  <c r="A130" i="5"/>
  <c r="C130" i="5"/>
  <c r="B131" i="5"/>
  <c r="E130" i="5"/>
  <c r="D130" i="5"/>
  <c r="F130" i="5" s="1"/>
  <c r="G130" i="5" l="1"/>
  <c r="E131" i="5"/>
  <c r="B132" i="5"/>
  <c r="D131" i="5"/>
  <c r="F131" i="5" s="1"/>
  <c r="A131" i="5"/>
  <c r="C131" i="5"/>
  <c r="G131" i="5" s="1"/>
  <c r="A132" i="5" l="1"/>
  <c r="E132" i="5"/>
  <c r="D132" i="5"/>
  <c r="F132" i="5" s="1"/>
  <c r="B133" i="5"/>
  <c r="C132" i="5"/>
  <c r="G132" i="5" l="1"/>
  <c r="D133" i="5"/>
  <c r="C133" i="5"/>
  <c r="A133" i="5"/>
  <c r="B134" i="5"/>
  <c r="E133" i="5"/>
  <c r="G133" i="5" s="1"/>
  <c r="A134" i="5" l="1"/>
  <c r="E134" i="5"/>
  <c r="D134" i="5"/>
  <c r="B135" i="5"/>
  <c r="C134" i="5"/>
  <c r="F133" i="5"/>
  <c r="F134" i="5" l="1"/>
  <c r="G134" i="5"/>
  <c r="E135" i="5"/>
  <c r="D135" i="5"/>
  <c r="F135" i="5" s="1"/>
  <c r="B136" i="5"/>
  <c r="A135" i="5"/>
  <c r="C135" i="5"/>
  <c r="G135" i="5" l="1"/>
  <c r="B137" i="5"/>
  <c r="E136" i="5"/>
  <c r="D136" i="5"/>
  <c r="A136" i="5"/>
  <c r="C136" i="5"/>
  <c r="G136" i="5" l="1"/>
  <c r="F136" i="5"/>
  <c r="D137" i="5"/>
  <c r="C137" i="5"/>
  <c r="A137" i="5"/>
  <c r="B138" i="5"/>
  <c r="E137" i="5"/>
  <c r="F137" i="5" l="1"/>
  <c r="G137" i="5"/>
  <c r="C138" i="5"/>
  <c r="A138" i="5"/>
  <c r="E138" i="5"/>
  <c r="D138" i="5"/>
  <c r="F138" i="5" s="1"/>
  <c r="B139" i="5"/>
  <c r="G138" i="5" l="1"/>
  <c r="D139" i="5"/>
  <c r="A139" i="5"/>
  <c r="B140" i="5"/>
  <c r="E139" i="5"/>
  <c r="C139" i="5"/>
  <c r="F139" i="5" l="1"/>
  <c r="G139" i="5"/>
  <c r="C140" i="5" s="1"/>
  <c r="E140" i="5"/>
  <c r="A140" i="5"/>
  <c r="D140" i="5"/>
  <c r="B141" i="5"/>
  <c r="F140" i="5" l="1"/>
  <c r="G140" i="5"/>
  <c r="A141" i="5"/>
  <c r="E141" i="5"/>
  <c r="B142" i="5"/>
  <c r="D141" i="5"/>
  <c r="F141" i="5" s="1"/>
  <c r="C141" i="5"/>
  <c r="G141" i="5" s="1"/>
  <c r="A142" i="5" l="1"/>
  <c r="C142" i="5"/>
  <c r="D142" i="5"/>
  <c r="B143" i="5"/>
  <c r="E142" i="5"/>
  <c r="G142" i="5" s="1"/>
  <c r="F142" i="5" l="1"/>
  <c r="C143" i="5"/>
  <c r="B144" i="5"/>
  <c r="A143" i="5"/>
  <c r="E143" i="5"/>
  <c r="D143" i="5"/>
  <c r="F143" i="5" s="1"/>
  <c r="G143" i="5" l="1"/>
  <c r="C144" i="5" s="1"/>
  <c r="E144" i="5"/>
  <c r="A144" i="5"/>
  <c r="D144" i="5"/>
  <c r="B145" i="5"/>
  <c r="F144" i="5" l="1"/>
  <c r="G144" i="5"/>
  <c r="B146" i="5"/>
  <c r="A145" i="5"/>
  <c r="D145" i="5"/>
  <c r="C145" i="5"/>
  <c r="E145" i="5"/>
  <c r="G145" i="5" l="1"/>
  <c r="C146" i="5" s="1"/>
  <c r="F145" i="5"/>
  <c r="A146" i="5"/>
  <c r="B147" i="5"/>
  <c r="D146" i="5"/>
  <c r="E146" i="5"/>
  <c r="G146" i="5" l="1"/>
  <c r="F146" i="5"/>
  <c r="D147" i="5"/>
  <c r="C147" i="5"/>
  <c r="A147" i="5"/>
  <c r="E147" i="5"/>
  <c r="B148" i="5"/>
  <c r="G147" i="5" l="1"/>
  <c r="F147" i="5"/>
  <c r="B149" i="5"/>
  <c r="A148" i="5"/>
  <c r="E148" i="5"/>
  <c r="C148" i="5"/>
  <c r="D148" i="5"/>
  <c r="F148" i="5" s="1"/>
  <c r="G148" i="5" l="1"/>
  <c r="E149" i="5"/>
  <c r="B150" i="5"/>
  <c r="C149" i="5"/>
  <c r="D149" i="5"/>
  <c r="F149" i="5" s="1"/>
  <c r="A149" i="5"/>
  <c r="G149" i="5" l="1"/>
  <c r="E150" i="5"/>
  <c r="B151" i="5"/>
  <c r="A150" i="5"/>
  <c r="D150" i="5"/>
  <c r="C150" i="5"/>
  <c r="G150" i="5" s="1"/>
  <c r="F150" i="5" l="1"/>
  <c r="A151" i="5"/>
  <c r="E151" i="5"/>
  <c r="D151" i="5"/>
  <c r="B152" i="5"/>
  <c r="C151" i="5"/>
  <c r="G151" i="5" l="1"/>
  <c r="F151" i="5"/>
  <c r="A152" i="5"/>
  <c r="E152" i="5"/>
  <c r="C152" i="5"/>
  <c r="B153" i="5"/>
  <c r="D152" i="5"/>
  <c r="F152" i="5" s="1"/>
  <c r="G152" i="5" l="1"/>
  <c r="C153" i="5"/>
  <c r="A153" i="5"/>
  <c r="B154" i="5"/>
  <c r="E153" i="5"/>
  <c r="G153" i="5" s="1"/>
  <c r="D153" i="5"/>
  <c r="F153" i="5" l="1"/>
  <c r="A154" i="5"/>
  <c r="C154" i="5"/>
  <c r="E154" i="5"/>
  <c r="D154" i="5"/>
  <c r="F154" i="5" s="1"/>
  <c r="B155" i="5"/>
  <c r="G154" i="5" l="1"/>
  <c r="D155" i="5"/>
  <c r="C155" i="5"/>
  <c r="E155" i="5"/>
  <c r="A155" i="5"/>
  <c r="B156" i="5"/>
  <c r="G155" i="5" l="1"/>
  <c r="C156" i="5" s="1"/>
  <c r="F155" i="5"/>
  <c r="A156" i="5"/>
  <c r="B157" i="5"/>
  <c r="E156" i="5"/>
  <c r="D156" i="5"/>
  <c r="F156" i="5" l="1"/>
  <c r="G156" i="5"/>
  <c r="E157" i="5"/>
  <c r="D157" i="5"/>
  <c r="F157" i="5" s="1"/>
  <c r="B158" i="5"/>
  <c r="A157" i="5"/>
  <c r="C157" i="5"/>
  <c r="G157" i="5" l="1"/>
  <c r="E158" i="5"/>
  <c r="D158" i="5"/>
  <c r="F158" i="5" s="1"/>
  <c r="B159" i="5"/>
  <c r="C158" i="5"/>
  <c r="A158" i="5"/>
  <c r="G158" i="5" l="1"/>
  <c r="D159" i="5"/>
  <c r="B160" i="5"/>
  <c r="C159" i="5"/>
  <c r="A159" i="5"/>
  <c r="E159" i="5"/>
  <c r="G159" i="5" l="1"/>
  <c r="F159" i="5"/>
  <c r="D160" i="5"/>
  <c r="A160" i="5"/>
  <c r="B161" i="5"/>
  <c r="E160" i="5"/>
  <c r="C160" i="5"/>
  <c r="G160" i="5" l="1"/>
  <c r="C161" i="5" s="1"/>
  <c r="F160" i="5"/>
  <c r="E161" i="5"/>
  <c r="D161" i="5"/>
  <c r="A161" i="5"/>
  <c r="B162" i="5"/>
  <c r="G161" i="5" l="1"/>
  <c r="F161" i="5"/>
  <c r="D162" i="5"/>
  <c r="A162" i="5"/>
  <c r="E162" i="5"/>
  <c r="C162" i="5"/>
  <c r="B163" i="5"/>
  <c r="G162" i="5" l="1"/>
  <c r="F162" i="5"/>
  <c r="C163" i="5"/>
  <c r="B164" i="5"/>
  <c r="E163" i="5"/>
  <c r="D163" i="5"/>
  <c r="F163" i="5" s="1"/>
  <c r="A163" i="5"/>
  <c r="G163" i="5" l="1"/>
  <c r="B165" i="5"/>
  <c r="A164" i="5"/>
  <c r="C164" i="5"/>
  <c r="E164" i="5"/>
  <c r="G164" i="5" s="1"/>
  <c r="D164" i="5"/>
  <c r="F164" i="5" s="1"/>
  <c r="A165" i="5" l="1"/>
  <c r="E165" i="5"/>
  <c r="D165" i="5"/>
  <c r="F165" i="5" s="1"/>
  <c r="B166" i="5"/>
  <c r="C165" i="5"/>
  <c r="G165" i="5" l="1"/>
  <c r="A166" i="5"/>
  <c r="B167" i="5"/>
  <c r="E166" i="5"/>
  <c r="C166" i="5"/>
  <c r="D166" i="5"/>
  <c r="F166" i="5" s="1"/>
  <c r="G166" i="5" l="1"/>
  <c r="D167" i="5"/>
  <c r="B168" i="5"/>
  <c r="C167" i="5"/>
  <c r="E167" i="5"/>
  <c r="A167" i="5"/>
  <c r="G167" i="5" l="1"/>
  <c r="F167" i="5"/>
  <c r="B169" i="5"/>
  <c r="E168" i="5"/>
  <c r="A168" i="5"/>
  <c r="C168" i="5"/>
  <c r="D168" i="5"/>
  <c r="F168" i="5" s="1"/>
  <c r="G168" i="5" l="1"/>
  <c r="E169" i="5"/>
  <c r="C169" i="5"/>
  <c r="D169" i="5"/>
  <c r="F169" i="5" s="1"/>
  <c r="B170" i="5"/>
  <c r="A169" i="5"/>
  <c r="G169" i="5" l="1"/>
  <c r="C170" i="5" s="1"/>
  <c r="B171" i="5"/>
  <c r="D170" i="5"/>
  <c r="E170" i="5"/>
  <c r="A170" i="5"/>
  <c r="F170" i="5" l="1"/>
  <c r="G170" i="5"/>
  <c r="B172" i="5"/>
  <c r="D171" i="5"/>
  <c r="A171" i="5"/>
  <c r="C171" i="5"/>
  <c r="E171" i="5"/>
  <c r="F171" i="5" s="1"/>
  <c r="G171" i="5" l="1"/>
  <c r="A172" i="5"/>
  <c r="E172" i="5"/>
  <c r="B173" i="5"/>
  <c r="D172" i="5"/>
  <c r="F172" i="5" s="1"/>
  <c r="C172" i="5"/>
  <c r="G172" i="5" l="1"/>
  <c r="B174" i="5"/>
  <c r="D173" i="5"/>
  <c r="E173" i="5"/>
  <c r="A173" i="5"/>
  <c r="C173" i="5"/>
  <c r="F173" i="5" l="1"/>
  <c r="G173" i="5"/>
  <c r="A174" i="5"/>
  <c r="C174" i="5"/>
  <c r="E174" i="5"/>
  <c r="G174" i="5" s="1"/>
  <c r="B175" i="5"/>
  <c r="D174" i="5"/>
  <c r="F174" i="5" s="1"/>
  <c r="E175" i="5" l="1"/>
  <c r="D175" i="5"/>
  <c r="F175" i="5" s="1"/>
  <c r="C175" i="5"/>
  <c r="G175" i="5" s="1"/>
  <c r="B176" i="5"/>
  <c r="A175" i="5"/>
  <c r="D176" i="5" l="1"/>
  <c r="B177" i="5"/>
  <c r="C176" i="5"/>
  <c r="A176" i="5"/>
  <c r="E176" i="5"/>
  <c r="G176" i="5" l="1"/>
  <c r="F176" i="5"/>
  <c r="A177" i="5"/>
  <c r="D177" i="5"/>
  <c r="C177" i="5"/>
  <c r="B178" i="5"/>
  <c r="E177" i="5"/>
  <c r="F177" i="5" s="1"/>
  <c r="G177" i="5" l="1"/>
  <c r="A178" i="5"/>
  <c r="D178" i="5"/>
  <c r="C178" i="5"/>
  <c r="B179" i="5"/>
  <c r="E178" i="5"/>
  <c r="G178" i="5" l="1"/>
  <c r="C179" i="5" s="1"/>
  <c r="F178" i="5"/>
  <c r="D179" i="5"/>
  <c r="B180" i="5"/>
  <c r="E179" i="5"/>
  <c r="A179" i="5"/>
  <c r="F179" i="5" l="1"/>
  <c r="G179" i="5"/>
  <c r="B181" i="5"/>
  <c r="C180" i="5"/>
  <c r="E180" i="5"/>
  <c r="G180" i="5" s="1"/>
  <c r="D180" i="5"/>
  <c r="F180" i="5" s="1"/>
  <c r="A180" i="5"/>
  <c r="A181" i="5" l="1"/>
  <c r="B182" i="5"/>
  <c r="C181" i="5"/>
  <c r="E181" i="5"/>
  <c r="G181" i="5" s="1"/>
  <c r="D181" i="5"/>
  <c r="F181" i="5" s="1"/>
  <c r="A182" i="5" l="1"/>
  <c r="E182" i="5"/>
  <c r="C182" i="5"/>
  <c r="D182" i="5"/>
  <c r="B183" i="5"/>
  <c r="G182" i="5" l="1"/>
  <c r="F182" i="5"/>
  <c r="E183" i="5"/>
  <c r="B184" i="5"/>
  <c r="D183" i="5"/>
  <c r="C183" i="5"/>
  <c r="A183" i="5"/>
  <c r="F183" i="5" l="1"/>
  <c r="G183" i="5"/>
  <c r="E184" i="5"/>
  <c r="C184" i="5"/>
  <c r="A184" i="5"/>
  <c r="D184" i="5"/>
  <c r="F184" i="5" s="1"/>
  <c r="B185" i="5"/>
  <c r="G184" i="5" l="1"/>
  <c r="C185" i="5"/>
  <c r="E185" i="5"/>
  <c r="G185" i="5" s="1"/>
  <c r="D185" i="5"/>
  <c r="B186" i="5"/>
  <c r="A185" i="5"/>
  <c r="F185" i="5" l="1"/>
  <c r="A186" i="5"/>
  <c r="E186" i="5"/>
  <c r="C186" i="5"/>
  <c r="D186" i="5"/>
  <c r="F186" i="5" s="1"/>
  <c r="B187" i="5"/>
  <c r="G186" i="5" l="1"/>
  <c r="A187" i="5"/>
  <c r="D187" i="5"/>
  <c r="B188" i="5"/>
  <c r="C187" i="5"/>
  <c r="E187" i="5"/>
  <c r="G187" i="5" l="1"/>
  <c r="F187" i="5"/>
  <c r="B189" i="5"/>
  <c r="C188" i="5"/>
  <c r="D188" i="5"/>
  <c r="E188" i="5"/>
  <c r="G188" i="5" s="1"/>
  <c r="A188" i="5"/>
  <c r="F188" i="5" l="1"/>
  <c r="D189" i="5"/>
  <c r="C189" i="5"/>
  <c r="E189" i="5"/>
  <c r="F189" i="5" s="1"/>
  <c r="B190" i="5"/>
  <c r="A189" i="5"/>
  <c r="G189" i="5" l="1"/>
  <c r="C190" i="5"/>
  <c r="A190" i="5"/>
  <c r="D190" i="5"/>
  <c r="E190" i="5"/>
  <c r="G190" i="5" s="1"/>
  <c r="B191" i="5"/>
  <c r="F190" i="5" l="1"/>
  <c r="B192" i="5"/>
  <c r="E191" i="5"/>
  <c r="C191" i="5"/>
  <c r="A191" i="5"/>
  <c r="D191" i="5"/>
  <c r="F191" i="5" s="1"/>
  <c r="G191" i="5" l="1"/>
  <c r="B193" i="5"/>
  <c r="E192" i="5"/>
  <c r="A192" i="5"/>
  <c r="D192" i="5"/>
  <c r="C192" i="5"/>
  <c r="F192" i="5" l="1"/>
  <c r="G192" i="5"/>
  <c r="A193" i="5"/>
  <c r="E193" i="5"/>
  <c r="B194" i="5"/>
  <c r="D193" i="5"/>
  <c r="F193" i="5" s="1"/>
  <c r="C193" i="5"/>
  <c r="G193" i="5" l="1"/>
  <c r="C194" i="5"/>
  <c r="E194" i="5"/>
  <c r="G194" i="5" s="1"/>
  <c r="A194" i="5"/>
  <c r="D194" i="5"/>
  <c r="F194" i="5" s="1"/>
  <c r="B195" i="5"/>
  <c r="A195" i="5" l="1"/>
  <c r="D195" i="5"/>
  <c r="B196" i="5"/>
  <c r="C195" i="5"/>
  <c r="E195" i="5"/>
  <c r="G195" i="5" l="1"/>
  <c r="F195" i="5"/>
  <c r="C196" i="5"/>
  <c r="E196" i="5"/>
  <c r="G196" i="5" s="1"/>
  <c r="A196" i="5"/>
  <c r="D196" i="5"/>
  <c r="B197" i="5"/>
  <c r="F196" i="5" l="1"/>
  <c r="A197" i="5"/>
  <c r="D197" i="5"/>
  <c r="B198" i="5"/>
  <c r="C197" i="5"/>
  <c r="E197" i="5"/>
  <c r="F197" i="5" s="1"/>
  <c r="G197" i="5" l="1"/>
  <c r="D198" i="5"/>
  <c r="E198" i="5"/>
  <c r="F198" i="5" s="1"/>
  <c r="B199" i="5"/>
  <c r="A198" i="5"/>
  <c r="C198" i="5"/>
  <c r="G198" i="5" l="1"/>
  <c r="A199" i="5"/>
  <c r="B200" i="5"/>
  <c r="D199" i="5"/>
  <c r="C199" i="5"/>
  <c r="E199" i="5"/>
  <c r="G199" i="5" l="1"/>
  <c r="F199" i="5"/>
  <c r="B201" i="5"/>
  <c r="E200" i="5"/>
  <c r="A200" i="5"/>
  <c r="C200" i="5"/>
  <c r="D200" i="5"/>
  <c r="F200" i="5" s="1"/>
  <c r="G200" i="5" l="1"/>
  <c r="D201" i="5"/>
  <c r="B202" i="5"/>
  <c r="C201" i="5"/>
  <c r="A201" i="5"/>
  <c r="E201" i="5"/>
  <c r="F201" i="5" s="1"/>
  <c r="G201" i="5" l="1"/>
  <c r="C202" i="5" s="1"/>
  <c r="B203" i="5"/>
  <c r="D202" i="5"/>
  <c r="E202" i="5"/>
  <c r="A202" i="5"/>
  <c r="G202" i="5" l="1"/>
  <c r="F202" i="5"/>
  <c r="B204" i="5"/>
  <c r="D203" i="5"/>
  <c r="C203" i="5"/>
  <c r="E203" i="5"/>
  <c r="G203" i="5" s="1"/>
  <c r="A203" i="5"/>
  <c r="F203" i="5" l="1"/>
  <c r="C204" i="5"/>
  <c r="A204" i="5"/>
  <c r="E204" i="5"/>
  <c r="G204" i="5" s="1"/>
  <c r="B205" i="5"/>
  <c r="D204" i="5"/>
  <c r="F204" i="5" s="1"/>
  <c r="D205" i="5" l="1"/>
  <c r="C205" i="5"/>
  <c r="A205" i="5"/>
  <c r="B206" i="5"/>
  <c r="E205" i="5"/>
  <c r="G205" i="5" s="1"/>
  <c r="F205" i="5" l="1"/>
  <c r="D206" i="5"/>
  <c r="A206" i="5"/>
  <c r="B207" i="5"/>
  <c r="C206" i="5"/>
  <c r="E206" i="5"/>
  <c r="F206" i="5" s="1"/>
  <c r="G206" i="5" l="1"/>
  <c r="E207" i="5"/>
  <c r="A207" i="5"/>
  <c r="D207" i="5"/>
  <c r="F207" i="5" s="1"/>
  <c r="C207" i="5"/>
  <c r="G207" i="5" s="1"/>
  <c r="B208" i="5"/>
  <c r="B209" i="5" l="1"/>
  <c r="E208" i="5"/>
  <c r="C208" i="5"/>
  <c r="D208" i="5"/>
  <c r="F208" i="5" s="1"/>
  <c r="A208" i="5"/>
  <c r="G208" i="5" l="1"/>
  <c r="B210" i="5"/>
  <c r="A209" i="5"/>
  <c r="C209" i="5"/>
  <c r="D209" i="5"/>
  <c r="E209" i="5"/>
  <c r="F209" i="5" l="1"/>
  <c r="G209" i="5"/>
  <c r="D210" i="5"/>
  <c r="B211" i="5"/>
  <c r="C210" i="5"/>
  <c r="A210" i="5"/>
  <c r="E210" i="5"/>
  <c r="F210" i="5" l="1"/>
  <c r="G210" i="5"/>
  <c r="B212" i="5"/>
  <c r="A211" i="5"/>
  <c r="C211" i="5"/>
  <c r="E211" i="5"/>
  <c r="D211" i="5"/>
  <c r="F211" i="5" s="1"/>
  <c r="G211" i="5" l="1"/>
  <c r="D212" i="5"/>
  <c r="E212" i="5"/>
  <c r="F212" i="5" s="1"/>
  <c r="C212" i="5"/>
  <c r="B213" i="5"/>
  <c r="A212" i="5"/>
  <c r="G212" i="5" l="1"/>
  <c r="C213" i="5" s="1"/>
  <c r="D213" i="5"/>
  <c r="A213" i="5"/>
  <c r="B214" i="5"/>
  <c r="E213" i="5"/>
  <c r="G213" i="5" l="1"/>
  <c r="F213" i="5"/>
  <c r="E214" i="5"/>
  <c r="B215" i="5"/>
  <c r="D214" i="5"/>
  <c r="F214" i="5" s="1"/>
  <c r="A214" i="5"/>
  <c r="C214" i="5"/>
  <c r="G214" i="5" l="1"/>
  <c r="B216" i="5"/>
  <c r="D215" i="5"/>
  <c r="A215" i="5"/>
  <c r="E215" i="5"/>
  <c r="C215" i="5"/>
  <c r="G215" i="5" l="1"/>
  <c r="C216" i="5" s="1"/>
  <c r="F215" i="5"/>
  <c r="A216" i="5"/>
  <c r="E216" i="5"/>
  <c r="B217" i="5"/>
  <c r="D216" i="5"/>
  <c r="G216" i="5" l="1"/>
  <c r="F216" i="5"/>
  <c r="C217" i="5"/>
  <c r="D217" i="5"/>
  <c r="B218" i="5"/>
  <c r="E217" i="5"/>
  <c r="A217" i="5"/>
  <c r="F217" i="5" l="1"/>
  <c r="G217" i="5"/>
  <c r="D218" i="5"/>
  <c r="E218" i="5"/>
  <c r="A218" i="5"/>
  <c r="B219" i="5"/>
  <c r="C218" i="5"/>
  <c r="G218" i="5" l="1"/>
  <c r="F218" i="5"/>
  <c r="A219" i="5"/>
  <c r="E219" i="5"/>
  <c r="C219" i="5"/>
  <c r="D219" i="5"/>
  <c r="F219" i="5" s="1"/>
  <c r="B220" i="5"/>
  <c r="G219" i="5" l="1"/>
  <c r="C220" i="5"/>
  <c r="D220" i="5"/>
  <c r="B221" i="5"/>
  <c r="A220" i="5"/>
  <c r="E220" i="5"/>
  <c r="G220" i="5" l="1"/>
  <c r="F220" i="5"/>
  <c r="E221" i="5"/>
  <c r="D221" i="5"/>
  <c r="B222" i="5"/>
  <c r="A221" i="5"/>
  <c r="C221" i="5"/>
  <c r="F221" i="5" l="1"/>
  <c r="G221" i="5"/>
  <c r="C222" i="5" s="1"/>
  <c r="D222" i="5"/>
  <c r="B223" i="5"/>
  <c r="E222" i="5"/>
  <c r="F222" i="5" s="1"/>
  <c r="A222" i="5"/>
  <c r="G222" i="5" l="1"/>
  <c r="B224" i="5"/>
  <c r="D223" i="5"/>
  <c r="E223" i="5"/>
  <c r="F223" i="5" s="1"/>
  <c r="C223" i="5"/>
  <c r="A223" i="5"/>
  <c r="G223" i="5" l="1"/>
  <c r="D224" i="5"/>
  <c r="E224" i="5"/>
  <c r="F224" i="5" s="1"/>
  <c r="B225" i="5"/>
  <c r="A224" i="5"/>
  <c r="C224" i="5"/>
  <c r="G224" i="5" l="1"/>
  <c r="D225" i="5"/>
  <c r="A225" i="5"/>
  <c r="C225" i="5"/>
  <c r="E225" i="5"/>
  <c r="G225" i="5" s="1"/>
  <c r="B226" i="5"/>
  <c r="F225" i="5" l="1"/>
  <c r="A226" i="5"/>
  <c r="E226" i="5"/>
  <c r="D226" i="5"/>
  <c r="F226" i="5" s="1"/>
  <c r="B227" i="5"/>
  <c r="C226" i="5"/>
  <c r="G226" i="5" s="1"/>
  <c r="A227" i="5" l="1"/>
  <c r="E227" i="5"/>
  <c r="D227" i="5"/>
  <c r="C227" i="5"/>
  <c r="B228" i="5"/>
  <c r="G227" i="5" l="1"/>
  <c r="F227" i="5"/>
  <c r="A228" i="5"/>
  <c r="C228" i="5"/>
  <c r="D228" i="5"/>
  <c r="B229" i="5"/>
  <c r="E228" i="5"/>
  <c r="G228" i="5" s="1"/>
  <c r="F228" i="5" l="1"/>
  <c r="B230" i="5"/>
  <c r="D229" i="5"/>
  <c r="A229" i="5"/>
  <c r="E229" i="5"/>
  <c r="F229" i="5" s="1"/>
  <c r="C229" i="5"/>
  <c r="G229" i="5" l="1"/>
  <c r="C230" i="5" s="1"/>
  <c r="B231" i="5"/>
  <c r="E230" i="5"/>
  <c r="A230" i="5"/>
  <c r="D230" i="5"/>
  <c r="F230" i="5" s="1"/>
  <c r="G230" i="5" l="1"/>
  <c r="D231" i="5"/>
  <c r="A231" i="5"/>
  <c r="E231" i="5"/>
  <c r="C231" i="5"/>
  <c r="B232" i="5"/>
  <c r="F231" i="5" l="1"/>
  <c r="G231" i="5"/>
  <c r="C232" i="5" s="1"/>
  <c r="B233" i="5"/>
  <c r="A232" i="5"/>
  <c r="E232" i="5"/>
  <c r="D232" i="5"/>
  <c r="F232" i="5" l="1"/>
  <c r="G232" i="5"/>
  <c r="D233" i="5"/>
  <c r="B234" i="5"/>
  <c r="A233" i="5"/>
  <c r="E233" i="5"/>
  <c r="C233" i="5"/>
  <c r="F233" i="5" l="1"/>
  <c r="G233" i="5"/>
  <c r="E234" i="5"/>
  <c r="A234" i="5"/>
  <c r="B235" i="5"/>
  <c r="C234" i="5"/>
  <c r="D234" i="5"/>
  <c r="F234" i="5" s="1"/>
  <c r="G234" i="5" l="1"/>
  <c r="E235" i="5"/>
  <c r="B236" i="5"/>
  <c r="A235" i="5"/>
  <c r="D235" i="5"/>
  <c r="C235" i="5"/>
  <c r="G235" i="5" l="1"/>
  <c r="F235" i="5"/>
  <c r="C236" i="5"/>
  <c r="A236" i="5"/>
  <c r="E236" i="5"/>
  <c r="G236" i="5" s="1"/>
  <c r="B237" i="5"/>
  <c r="D236" i="5"/>
  <c r="F236" i="5" l="1"/>
  <c r="A237" i="5"/>
  <c r="C237" i="5"/>
  <c r="E237" i="5"/>
  <c r="D237" i="5"/>
  <c r="B238" i="5"/>
  <c r="F237" i="5" l="1"/>
  <c r="G237" i="5"/>
  <c r="C238" i="5"/>
  <c r="B239" i="5"/>
  <c r="A238" i="5"/>
  <c r="E238" i="5"/>
  <c r="G238" i="5" s="1"/>
  <c r="D238" i="5"/>
  <c r="F238" i="5" s="1"/>
  <c r="A239" i="5" l="1"/>
  <c r="D239" i="5"/>
  <c r="C239" i="5"/>
  <c r="B240" i="5"/>
  <c r="E239" i="5"/>
  <c r="G239" i="5" l="1"/>
  <c r="F239" i="5"/>
  <c r="E240" i="5"/>
  <c r="C240" i="5"/>
  <c r="D240" i="5"/>
  <c r="F240" i="5" s="1"/>
  <c r="A240" i="5"/>
  <c r="B241" i="5"/>
  <c r="G240" i="5" l="1"/>
  <c r="B242" i="5"/>
  <c r="E241" i="5"/>
  <c r="D241" i="5"/>
  <c r="F241" i="5" s="1"/>
  <c r="C241" i="5"/>
  <c r="G241" i="5" s="1"/>
  <c r="A241" i="5"/>
  <c r="D242" i="5" l="1"/>
  <c r="E242" i="5"/>
  <c r="F242" i="5" s="1"/>
  <c r="A242" i="5"/>
  <c r="C242" i="5"/>
  <c r="B243" i="5"/>
  <c r="G242" i="5" l="1"/>
  <c r="C243" i="5" s="1"/>
  <c r="B244" i="5"/>
  <c r="A243" i="5"/>
  <c r="E243" i="5"/>
  <c r="D243" i="5"/>
  <c r="F243" i="5" s="1"/>
  <c r="G243" i="5" l="1"/>
  <c r="D244" i="5"/>
  <c r="E244" i="5"/>
  <c r="B245" i="5"/>
  <c r="A244" i="5"/>
  <c r="C244" i="5"/>
  <c r="G244" i="5" l="1"/>
  <c r="F244" i="5"/>
  <c r="A245" i="5"/>
  <c r="C245" i="5"/>
  <c r="B246" i="5"/>
  <c r="D245" i="5"/>
  <c r="E245" i="5"/>
  <c r="G245" i="5" s="1"/>
  <c r="F245" i="5" l="1"/>
  <c r="D246" i="5"/>
  <c r="A246" i="5"/>
  <c r="E246" i="5"/>
  <c r="C246" i="5"/>
  <c r="B247" i="5"/>
  <c r="G246" i="5" l="1"/>
  <c r="F246" i="5"/>
  <c r="A247" i="5"/>
  <c r="E247" i="5"/>
  <c r="C247" i="5"/>
  <c r="D247" i="5"/>
  <c r="B248" i="5"/>
  <c r="F247" i="5" l="1"/>
  <c r="G247" i="5"/>
  <c r="E248" i="5"/>
  <c r="C248" i="5"/>
  <c r="B249" i="5"/>
  <c r="A248" i="5"/>
  <c r="D248" i="5"/>
  <c r="F248" i="5" l="1"/>
  <c r="G248" i="5"/>
  <c r="E249" i="5"/>
  <c r="A249" i="5"/>
  <c r="C249" i="5"/>
  <c r="B250" i="5"/>
  <c r="D249" i="5"/>
  <c r="F249" i="5" l="1"/>
  <c r="G249" i="5"/>
  <c r="C250" i="5" s="1"/>
  <c r="B251" i="5"/>
  <c r="D250" i="5"/>
  <c r="A250" i="5"/>
  <c r="E250" i="5"/>
  <c r="F250" i="5" l="1"/>
  <c r="G250" i="5"/>
  <c r="C251" i="5" s="1"/>
  <c r="A251" i="5"/>
  <c r="E251" i="5"/>
  <c r="D251" i="5"/>
  <c r="F251" i="5" s="1"/>
  <c r="B252" i="5"/>
  <c r="G251" i="5" l="1"/>
  <c r="D252" i="5"/>
  <c r="C252" i="5"/>
  <c r="E252" i="5"/>
  <c r="B253" i="5"/>
  <c r="A252" i="5"/>
  <c r="F252" i="5" l="1"/>
  <c r="G252" i="5"/>
  <c r="B254" i="5"/>
  <c r="D253" i="5"/>
  <c r="E253" i="5"/>
  <c r="C253" i="5"/>
  <c r="A253" i="5"/>
  <c r="G253" i="5" l="1"/>
  <c r="F253" i="5"/>
  <c r="D254" i="5"/>
  <c r="E254" i="5"/>
  <c r="F254" i="5" s="1"/>
  <c r="B255" i="5"/>
  <c r="A254" i="5"/>
  <c r="C254" i="5"/>
  <c r="G254" i="5" l="1"/>
  <c r="C255" i="5" s="1"/>
  <c r="A255" i="5"/>
  <c r="D255" i="5"/>
  <c r="E255" i="5"/>
  <c r="B256" i="5"/>
  <c r="F255" i="5" l="1"/>
  <c r="G255" i="5"/>
  <c r="B257" i="5"/>
  <c r="D256" i="5"/>
  <c r="A256" i="5"/>
  <c r="C256" i="5"/>
  <c r="E256" i="5"/>
  <c r="G256" i="5" l="1"/>
  <c r="F256" i="5"/>
  <c r="A257" i="5"/>
  <c r="E257" i="5"/>
  <c r="C257" i="5"/>
  <c r="D257" i="5"/>
  <c r="G257" i="5"/>
  <c r="B258" i="5"/>
  <c r="F257" i="5"/>
  <c r="F258" i="5" l="1"/>
  <c r="B259" i="5"/>
  <c r="A258" i="5"/>
  <c r="G258" i="5"/>
  <c r="C258" i="5"/>
  <c r="E258" i="5"/>
  <c r="D258" i="5"/>
  <c r="E259" i="5" l="1"/>
  <c r="F259" i="5"/>
  <c r="A259" i="5"/>
  <c r="D259" i="5"/>
  <c r="G259" i="5"/>
  <c r="B260" i="5"/>
  <c r="C259" i="5"/>
  <c r="B261" i="5" l="1"/>
  <c r="E260" i="5"/>
  <c r="D260" i="5"/>
  <c r="F260" i="5"/>
  <c r="C260" i="5"/>
  <c r="G260" i="5"/>
  <c r="A260" i="5"/>
  <c r="C261" i="5" l="1"/>
  <c r="B262" i="5"/>
  <c r="F261" i="5"/>
  <c r="G261" i="5"/>
  <c r="D261" i="5"/>
  <c r="A261" i="5"/>
  <c r="E261" i="5"/>
  <c r="D262" i="5" l="1"/>
  <c r="E262" i="5"/>
  <c r="G262" i="5"/>
  <c r="F262" i="5"/>
  <c r="B263" i="5"/>
  <c r="C262" i="5"/>
  <c r="A262" i="5"/>
  <c r="B264" i="5" l="1"/>
  <c r="C263" i="5"/>
  <c r="G263" i="5"/>
  <c r="A263" i="5"/>
  <c r="D263" i="5"/>
  <c r="F263" i="5"/>
  <c r="E263" i="5"/>
  <c r="D264" i="5" l="1"/>
  <c r="F264" i="5"/>
  <c r="G264" i="5"/>
  <c r="B265" i="5"/>
  <c r="A264" i="5"/>
  <c r="C264" i="5"/>
  <c r="E264" i="5"/>
  <c r="A265" i="5" l="1"/>
  <c r="B266" i="5"/>
  <c r="F265" i="5"/>
  <c r="G265" i="5"/>
  <c r="E265" i="5"/>
  <c r="C265" i="5"/>
  <c r="D265" i="5"/>
  <c r="E266" i="5" l="1"/>
  <c r="A266" i="5"/>
  <c r="B267" i="5"/>
  <c r="D266" i="5"/>
  <c r="C266" i="5"/>
  <c r="F266" i="5"/>
  <c r="G266" i="5"/>
  <c r="E267" i="5" l="1"/>
  <c r="A267" i="5"/>
  <c r="F267" i="5"/>
  <c r="B268" i="5"/>
  <c r="D267" i="5"/>
  <c r="C267" i="5"/>
  <c r="G267" i="5"/>
  <c r="D268" i="5" l="1"/>
  <c r="G268" i="5"/>
  <c r="C268" i="5"/>
  <c r="F268" i="5"/>
  <c r="B269" i="5"/>
  <c r="A268" i="5"/>
  <c r="E268" i="5"/>
  <c r="C269" i="5" l="1"/>
  <c r="F269" i="5"/>
  <c r="A269" i="5"/>
  <c r="D269" i="5"/>
  <c r="G269" i="5"/>
  <c r="E269" i="5"/>
  <c r="B270" i="5"/>
  <c r="G270" i="5" l="1"/>
  <c r="B271" i="5"/>
  <c r="E270" i="5"/>
  <c r="A270" i="5"/>
  <c r="D270" i="5"/>
  <c r="C270" i="5"/>
  <c r="F270" i="5"/>
  <c r="E271" i="5" l="1"/>
  <c r="D271" i="5"/>
  <c r="G271" i="5"/>
  <c r="F271" i="5"/>
  <c r="C271" i="5"/>
  <c r="A271" i="5"/>
  <c r="B272" i="5"/>
  <c r="E272" i="5" l="1"/>
  <c r="B273" i="5"/>
  <c r="D272" i="5"/>
  <c r="C272" i="5"/>
  <c r="F272" i="5"/>
  <c r="A272" i="5"/>
  <c r="G272" i="5"/>
  <c r="E273" i="5" l="1"/>
  <c r="B274" i="5"/>
  <c r="D273" i="5"/>
  <c r="F273" i="5"/>
  <c r="C273" i="5"/>
  <c r="G273" i="5"/>
  <c r="A273" i="5"/>
  <c r="B275" i="5" l="1"/>
  <c r="E274" i="5"/>
  <c r="D274" i="5"/>
  <c r="C274" i="5"/>
  <c r="A274" i="5"/>
  <c r="G274" i="5"/>
  <c r="F274" i="5"/>
  <c r="E275" i="5" l="1"/>
  <c r="D275" i="5"/>
  <c r="G275" i="5"/>
  <c r="A275" i="5"/>
  <c r="F275" i="5"/>
  <c r="C275" i="5"/>
  <c r="B276" i="5"/>
  <c r="C276" i="5" l="1"/>
  <c r="B277" i="5"/>
  <c r="D276" i="5"/>
  <c r="F276" i="5"/>
  <c r="E276" i="5"/>
  <c r="G276" i="5"/>
  <c r="A276" i="5"/>
  <c r="F277" i="5" l="1"/>
  <c r="A277" i="5"/>
  <c r="B278" i="5"/>
  <c r="E277" i="5"/>
  <c r="D277" i="5"/>
  <c r="C277" i="5"/>
  <c r="G277" i="5"/>
  <c r="D278" i="5" l="1"/>
  <c r="E278" i="5"/>
  <c r="A278" i="5"/>
  <c r="F278" i="5"/>
  <c r="G278" i="5"/>
  <c r="B279" i="5"/>
  <c r="C278" i="5"/>
  <c r="G279" i="5" l="1"/>
  <c r="C279" i="5"/>
  <c r="F279" i="5"/>
  <c r="B280" i="5"/>
  <c r="E279" i="5"/>
  <c r="A279" i="5"/>
  <c r="D279" i="5"/>
  <c r="A280" i="5" l="1"/>
  <c r="B281" i="5"/>
  <c r="C280" i="5"/>
  <c r="F280" i="5"/>
  <c r="G280" i="5"/>
  <c r="D280" i="5"/>
  <c r="E280" i="5"/>
  <c r="D281" i="5" l="1"/>
  <c r="C281" i="5"/>
  <c r="E281" i="5"/>
  <c r="B282" i="5"/>
  <c r="G281" i="5"/>
  <c r="F281" i="5"/>
  <c r="A281" i="5"/>
  <c r="G282" i="5" l="1"/>
  <c r="D282" i="5"/>
  <c r="E282" i="5"/>
  <c r="B283" i="5"/>
  <c r="F282" i="5"/>
  <c r="A282" i="5"/>
  <c r="C282" i="5"/>
  <c r="G283" i="5" l="1"/>
  <c r="E283" i="5"/>
  <c r="A283" i="5"/>
  <c r="F283" i="5"/>
  <c r="D283" i="5"/>
  <c r="B284" i="5"/>
  <c r="C283" i="5"/>
  <c r="D284" i="5" l="1"/>
  <c r="C284" i="5"/>
  <c r="F284" i="5"/>
  <c r="E284" i="5"/>
  <c r="B285" i="5"/>
  <c r="G284" i="5"/>
  <c r="A284" i="5"/>
  <c r="B286" i="5" l="1"/>
  <c r="D285" i="5"/>
  <c r="E285" i="5"/>
  <c r="A285" i="5"/>
  <c r="C285" i="5"/>
  <c r="G285" i="5"/>
  <c r="F285" i="5"/>
  <c r="D286" i="5" l="1"/>
  <c r="A286" i="5"/>
  <c r="F286" i="5"/>
  <c r="E286" i="5"/>
  <c r="C286" i="5"/>
  <c r="G286" i="5"/>
  <c r="B287" i="5"/>
  <c r="D287" i="5" l="1"/>
  <c r="F287" i="5"/>
  <c r="A287" i="5"/>
  <c r="B288" i="5"/>
  <c r="E287" i="5"/>
  <c r="G287" i="5"/>
  <c r="C287" i="5"/>
  <c r="C288" i="5" l="1"/>
  <c r="F288" i="5"/>
  <c r="G288" i="5"/>
  <c r="A288" i="5"/>
  <c r="D288" i="5"/>
  <c r="B289" i="5"/>
  <c r="E288" i="5"/>
  <c r="G289" i="5" l="1"/>
  <c r="F289" i="5"/>
  <c r="D289" i="5"/>
  <c r="A289" i="5"/>
  <c r="C289" i="5"/>
  <c r="E289" i="5"/>
  <c r="B290" i="5"/>
  <c r="D290" i="5" l="1"/>
  <c r="F290" i="5"/>
  <c r="G290" i="5"/>
  <c r="C290" i="5"/>
  <c r="A290" i="5"/>
  <c r="E290" i="5"/>
  <c r="B291" i="5"/>
  <c r="F291" i="5" l="1"/>
  <c r="G291" i="5"/>
  <c r="B292" i="5"/>
  <c r="D291" i="5"/>
  <c r="A291" i="5"/>
  <c r="C291" i="5"/>
  <c r="E291" i="5"/>
  <c r="E292" i="5" l="1"/>
  <c r="B293" i="5"/>
  <c r="G292" i="5"/>
  <c r="F292" i="5"/>
  <c r="D292" i="5"/>
  <c r="A292" i="5"/>
  <c r="C292" i="5"/>
  <c r="G293" i="5" l="1"/>
  <c r="F293" i="5"/>
  <c r="D293" i="5"/>
  <c r="C293" i="5"/>
  <c r="E293" i="5"/>
  <c r="A293" i="5"/>
  <c r="B294" i="5"/>
  <c r="F294" i="5" l="1"/>
  <c r="C294" i="5"/>
  <c r="D294" i="5"/>
  <c r="G294" i="5"/>
  <c r="B295" i="5"/>
  <c r="A294" i="5"/>
  <c r="E294" i="5"/>
  <c r="D295" i="5" l="1"/>
  <c r="C295" i="5"/>
  <c r="E295" i="5"/>
  <c r="F295" i="5"/>
  <c r="G295" i="5"/>
  <c r="A295" i="5"/>
  <c r="B296" i="5"/>
  <c r="E296" i="5" l="1"/>
  <c r="G296" i="5"/>
  <c r="A296" i="5"/>
  <c r="C296" i="5"/>
  <c r="D296" i="5"/>
  <c r="F296" i="5"/>
  <c r="B297" i="5"/>
  <c r="A297" i="5" l="1"/>
  <c r="C297" i="5"/>
  <c r="E297" i="5"/>
  <c r="F297" i="5"/>
  <c r="G297" i="5"/>
  <c r="D297" i="5"/>
  <c r="B298" i="5"/>
  <c r="C298" i="5" l="1"/>
  <c r="F298" i="5"/>
  <c r="D298" i="5"/>
  <c r="G298" i="5"/>
  <c r="A298" i="5"/>
  <c r="B299" i="5"/>
  <c r="E298" i="5"/>
  <c r="G299" i="5" l="1"/>
  <c r="E299" i="5"/>
  <c r="C299" i="5"/>
  <c r="A299" i="5"/>
  <c r="B300" i="5"/>
  <c r="D299" i="5"/>
  <c r="F299" i="5"/>
  <c r="G300" i="5" l="1"/>
  <c r="C300" i="5"/>
  <c r="E300" i="5"/>
  <c r="A300" i="5"/>
  <c r="F300" i="5"/>
  <c r="D300" i="5"/>
  <c r="B301" i="5"/>
  <c r="G301" i="5" l="1"/>
  <c r="B302" i="5"/>
  <c r="E301" i="5"/>
  <c r="D301" i="5"/>
  <c r="F301" i="5"/>
  <c r="A301" i="5"/>
  <c r="C301" i="5"/>
  <c r="C302" i="5" l="1"/>
  <c r="A302" i="5"/>
  <c r="D302" i="5"/>
  <c r="F302" i="5"/>
  <c r="B303" i="5"/>
  <c r="G302" i="5"/>
  <c r="E302" i="5"/>
  <c r="E303" i="5" l="1"/>
  <c r="A303" i="5"/>
  <c r="D303" i="5"/>
  <c r="G303" i="5"/>
  <c r="F303" i="5"/>
  <c r="C303" i="5"/>
  <c r="B304" i="5"/>
  <c r="F304" i="5" l="1"/>
  <c r="A304" i="5"/>
  <c r="G304" i="5"/>
  <c r="E304" i="5"/>
  <c r="B305" i="5"/>
  <c r="C304" i="5"/>
  <c r="D304" i="5"/>
  <c r="A305" i="5" l="1"/>
  <c r="F305" i="5"/>
  <c r="E305" i="5"/>
  <c r="B306" i="5"/>
  <c r="C305" i="5"/>
  <c r="G305" i="5"/>
  <c r="D305" i="5"/>
  <c r="D306" i="5" l="1"/>
  <c r="G306" i="5"/>
  <c r="A306" i="5"/>
  <c r="B307" i="5"/>
  <c r="C306" i="5"/>
  <c r="F306" i="5"/>
  <c r="E306" i="5"/>
  <c r="B308" i="5" l="1"/>
  <c r="C307" i="5"/>
  <c r="D307" i="5"/>
  <c r="A307" i="5"/>
  <c r="G307" i="5"/>
  <c r="E307" i="5"/>
  <c r="F307" i="5"/>
  <c r="A308" i="5" l="1"/>
  <c r="D308" i="5"/>
  <c r="C308" i="5"/>
  <c r="B309" i="5"/>
  <c r="G308" i="5"/>
  <c r="F308" i="5"/>
  <c r="E308" i="5"/>
  <c r="E309" i="5" l="1"/>
  <c r="D309" i="5"/>
  <c r="G309" i="5"/>
  <c r="B310" i="5"/>
  <c r="F309" i="5"/>
  <c r="A309" i="5"/>
  <c r="C309" i="5"/>
  <c r="D310" i="5" l="1"/>
  <c r="F310" i="5"/>
  <c r="G310" i="5"/>
  <c r="A310" i="5"/>
  <c r="B311" i="5"/>
  <c r="E310" i="5"/>
  <c r="C310" i="5"/>
  <c r="C311" i="5" l="1"/>
  <c r="G311" i="5"/>
  <c r="D311" i="5"/>
  <c r="E311" i="5"/>
  <c r="A311" i="5"/>
  <c r="F311" i="5"/>
  <c r="B312" i="5"/>
  <c r="G312" i="5" l="1"/>
  <c r="B313" i="5"/>
  <c r="F312" i="5"/>
  <c r="E312" i="5"/>
  <c r="D312" i="5"/>
  <c r="C312" i="5"/>
  <c r="A312" i="5"/>
  <c r="G313" i="5" l="1"/>
  <c r="A313" i="5"/>
  <c r="F313" i="5"/>
  <c r="B314" i="5"/>
  <c r="E313" i="5"/>
  <c r="D313" i="5"/>
  <c r="C313" i="5"/>
  <c r="F314" i="5" l="1"/>
  <c r="A314" i="5"/>
  <c r="B315" i="5"/>
  <c r="D314" i="5"/>
  <c r="C314" i="5"/>
  <c r="G314" i="5"/>
  <c r="E314" i="5"/>
  <c r="E315" i="5" l="1"/>
  <c r="D315" i="5"/>
  <c r="B316" i="5"/>
  <c r="C315" i="5"/>
  <c r="F315" i="5"/>
  <c r="A315" i="5"/>
  <c r="G315" i="5"/>
  <c r="G316" i="5" l="1"/>
  <c r="D316" i="5"/>
  <c r="E316" i="5"/>
  <c r="B317" i="5"/>
  <c r="F316" i="5"/>
  <c r="C316" i="5"/>
  <c r="A316" i="5"/>
  <c r="B318" i="5" l="1"/>
  <c r="C317" i="5"/>
  <c r="E317" i="5"/>
  <c r="A317" i="5"/>
  <c r="F317" i="5"/>
  <c r="D317" i="5"/>
  <c r="G317" i="5"/>
  <c r="D318" i="5" l="1"/>
  <c r="B319" i="5"/>
  <c r="G318" i="5"/>
  <c r="E318" i="5"/>
  <c r="A318" i="5"/>
  <c r="F318" i="5"/>
  <c r="C318" i="5"/>
  <c r="G319" i="5" l="1"/>
  <c r="E319" i="5"/>
  <c r="C319" i="5"/>
  <c r="D319" i="5"/>
  <c r="F319" i="5"/>
  <c r="B320" i="5"/>
  <c r="A319" i="5"/>
  <c r="G320" i="5" l="1"/>
  <c r="F320" i="5"/>
  <c r="E320" i="5"/>
  <c r="D320" i="5"/>
  <c r="A320" i="5"/>
  <c r="B321" i="5"/>
  <c r="C320" i="5"/>
  <c r="B322" i="5" l="1"/>
  <c r="A321" i="5"/>
  <c r="D321" i="5"/>
  <c r="C321" i="5"/>
  <c r="F321" i="5"/>
  <c r="E321" i="5"/>
  <c r="G321" i="5"/>
  <c r="D322" i="5" l="1"/>
  <c r="E322" i="5"/>
  <c r="B323" i="5"/>
  <c r="F322" i="5"/>
  <c r="A322" i="5"/>
  <c r="G322" i="5"/>
  <c r="C322" i="5"/>
  <c r="B324" i="5" l="1"/>
  <c r="A323" i="5"/>
  <c r="F323" i="5"/>
  <c r="C323" i="5"/>
  <c r="D323" i="5"/>
  <c r="E323" i="5"/>
  <c r="G323" i="5"/>
  <c r="A324" i="5" l="1"/>
  <c r="E324" i="5"/>
  <c r="G324" i="5"/>
  <c r="B325" i="5"/>
  <c r="D324" i="5"/>
  <c r="C324" i="5"/>
  <c r="F324" i="5"/>
  <c r="E325" i="5" l="1"/>
  <c r="G325" i="5"/>
  <c r="B326" i="5"/>
  <c r="F325" i="5"/>
  <c r="C325" i="5"/>
  <c r="A325" i="5"/>
  <c r="D325" i="5"/>
  <c r="F326" i="5" l="1"/>
  <c r="D326" i="5"/>
  <c r="B327" i="5"/>
  <c r="E326" i="5"/>
  <c r="C326" i="5"/>
  <c r="G326" i="5"/>
  <c r="A326" i="5"/>
  <c r="D327" i="5" l="1"/>
  <c r="G327" i="5"/>
  <c r="F327" i="5"/>
  <c r="E327" i="5"/>
  <c r="A327" i="5"/>
  <c r="B328" i="5"/>
  <c r="C327" i="5"/>
  <c r="D328" i="5" l="1"/>
  <c r="A328" i="5"/>
  <c r="G328" i="5"/>
  <c r="B329" i="5"/>
  <c r="F328" i="5"/>
  <c r="C328" i="5"/>
  <c r="E328" i="5"/>
  <c r="F329" i="5" l="1"/>
  <c r="B330" i="5"/>
  <c r="E329" i="5"/>
  <c r="D329" i="5"/>
  <c r="A329" i="5"/>
  <c r="G329" i="5"/>
  <c r="C329" i="5"/>
  <c r="B331" i="5" l="1"/>
  <c r="E330" i="5"/>
  <c r="C330" i="5"/>
  <c r="D330" i="5"/>
  <c r="F330" i="5"/>
  <c r="G330" i="5"/>
  <c r="A330" i="5"/>
  <c r="A331" i="5" l="1"/>
  <c r="B332" i="5"/>
  <c r="C331" i="5"/>
  <c r="F331" i="5"/>
  <c r="G331" i="5"/>
  <c r="D331" i="5"/>
  <c r="E331" i="5"/>
  <c r="B333" i="5" l="1"/>
  <c r="A332" i="5"/>
  <c r="G332" i="5"/>
  <c r="F332" i="5"/>
  <c r="C332" i="5"/>
  <c r="E332" i="5"/>
  <c r="D332" i="5"/>
  <c r="D333" i="5" l="1"/>
  <c r="E333" i="5"/>
  <c r="B334" i="5"/>
  <c r="A333" i="5"/>
  <c r="G333" i="5"/>
  <c r="F333" i="5"/>
  <c r="C333" i="5"/>
  <c r="C334" i="5" l="1"/>
  <c r="F334" i="5"/>
  <c r="E334" i="5"/>
  <c r="B335" i="5"/>
  <c r="D334" i="5"/>
  <c r="G334" i="5"/>
  <c r="A334" i="5"/>
  <c r="G335" i="5" l="1"/>
  <c r="F335" i="5"/>
  <c r="E335" i="5"/>
  <c r="B336" i="5"/>
  <c r="C335" i="5"/>
  <c r="D335" i="5"/>
  <c r="A335" i="5"/>
  <c r="G336" i="5" l="1"/>
  <c r="B337" i="5"/>
  <c r="C336" i="5"/>
  <c r="A336" i="5"/>
  <c r="E336" i="5"/>
  <c r="D336" i="5"/>
  <c r="F336" i="5"/>
  <c r="C337" i="5" l="1"/>
  <c r="E337" i="5"/>
  <c r="A337" i="5"/>
  <c r="G337" i="5"/>
  <c r="F337" i="5"/>
  <c r="D337" i="5"/>
  <c r="B338" i="5"/>
  <c r="D338" i="5" l="1"/>
  <c r="E338" i="5"/>
  <c r="C338" i="5"/>
  <c r="B339" i="5"/>
  <c r="F338" i="5"/>
  <c r="G338" i="5"/>
  <c r="A338" i="5"/>
  <c r="B340" i="5" l="1"/>
  <c r="A339" i="5"/>
  <c r="D339" i="5"/>
  <c r="C339" i="5"/>
  <c r="F339" i="5"/>
  <c r="G339" i="5"/>
  <c r="E339" i="5"/>
  <c r="F340" i="5" l="1"/>
  <c r="E340" i="5"/>
  <c r="G340" i="5"/>
  <c r="A340" i="5"/>
  <c r="B341" i="5"/>
  <c r="C340" i="5"/>
  <c r="D340" i="5"/>
  <c r="F341" i="5" l="1"/>
  <c r="A341" i="5"/>
  <c r="D341" i="5"/>
  <c r="G341" i="5"/>
  <c r="B342" i="5"/>
  <c r="C341" i="5"/>
  <c r="E341" i="5"/>
  <c r="B343" i="5" l="1"/>
  <c r="G342" i="5"/>
  <c r="C342" i="5"/>
  <c r="E342" i="5"/>
  <c r="D342" i="5"/>
  <c r="F342" i="5"/>
  <c r="A342" i="5"/>
  <c r="A343" i="5" l="1"/>
  <c r="F343" i="5"/>
  <c r="D343" i="5"/>
  <c r="C343" i="5"/>
  <c r="E343" i="5"/>
  <c r="G343" i="5"/>
  <c r="B344" i="5"/>
  <c r="D344" i="5" l="1"/>
  <c r="E344" i="5"/>
  <c r="B345" i="5"/>
  <c r="F344" i="5"/>
  <c r="G344" i="5"/>
  <c r="A344" i="5"/>
  <c r="C344" i="5"/>
  <c r="D345" i="5" l="1"/>
  <c r="E345" i="5"/>
  <c r="B346" i="5"/>
  <c r="A345" i="5"/>
  <c r="F345" i="5"/>
  <c r="G345" i="5"/>
  <c r="C345" i="5"/>
  <c r="F346" i="5" l="1"/>
  <c r="E346" i="5"/>
  <c r="B347" i="5"/>
  <c r="G346" i="5"/>
  <c r="C346" i="5"/>
  <c r="D346" i="5"/>
  <c r="A346" i="5"/>
  <c r="A347" i="5" l="1"/>
  <c r="D347" i="5"/>
  <c r="B348" i="5"/>
  <c r="G347" i="5"/>
  <c r="C347" i="5"/>
  <c r="E347" i="5"/>
  <c r="F347" i="5"/>
  <c r="E348" i="5" l="1"/>
  <c r="G348" i="5"/>
  <c r="B349" i="5"/>
  <c r="F348" i="5"/>
  <c r="D348" i="5"/>
  <c r="A348" i="5"/>
  <c r="C348" i="5"/>
  <c r="G349" i="5" l="1"/>
  <c r="C349" i="5"/>
  <c r="A349" i="5"/>
  <c r="F349" i="5"/>
  <c r="E349" i="5"/>
  <c r="B350" i="5"/>
  <c r="D349" i="5"/>
  <c r="B351" i="5" l="1"/>
  <c r="E350" i="5"/>
  <c r="G350" i="5"/>
  <c r="D350" i="5"/>
  <c r="A350" i="5"/>
  <c r="F350" i="5"/>
  <c r="C350" i="5"/>
  <c r="G351" i="5" l="1"/>
  <c r="D351" i="5"/>
  <c r="F351" i="5"/>
  <c r="E351" i="5"/>
  <c r="A351" i="5"/>
  <c r="C351" i="5"/>
  <c r="B352" i="5"/>
  <c r="F352" i="5" l="1"/>
  <c r="C352" i="5"/>
  <c r="G352" i="5"/>
  <c r="D352" i="5"/>
  <c r="E352" i="5"/>
  <c r="A352" i="5"/>
  <c r="B353" i="5"/>
  <c r="G353" i="5" l="1"/>
  <c r="E353" i="5"/>
  <c r="F353" i="5"/>
  <c r="C353" i="5"/>
  <c r="D353" i="5"/>
  <c r="B354" i="5"/>
  <c r="A353" i="5"/>
  <c r="B355" i="5" l="1"/>
  <c r="A354" i="5"/>
  <c r="E354" i="5"/>
  <c r="F354" i="5"/>
  <c r="G354" i="5"/>
  <c r="C354" i="5"/>
  <c r="D354" i="5"/>
  <c r="G355" i="5" l="1"/>
  <c r="F355" i="5"/>
  <c r="A355" i="5"/>
  <c r="D355" i="5"/>
  <c r="B356" i="5"/>
  <c r="C355" i="5"/>
  <c r="E355" i="5"/>
  <c r="B357" i="5" l="1"/>
  <c r="D356" i="5"/>
  <c r="G356" i="5"/>
  <c r="C356" i="5"/>
  <c r="A356" i="5"/>
  <c r="E356" i="5"/>
  <c r="F356" i="5"/>
  <c r="G357" i="5" l="1"/>
  <c r="C357" i="5"/>
  <c r="D357" i="5"/>
  <c r="A357" i="5"/>
  <c r="B358" i="5"/>
  <c r="F357" i="5"/>
  <c r="E357" i="5"/>
  <c r="A358" i="5" l="1"/>
  <c r="G358" i="5"/>
  <c r="E358" i="5"/>
  <c r="B359" i="5"/>
  <c r="F358" i="5"/>
  <c r="C358" i="5"/>
  <c r="D358" i="5"/>
  <c r="D359" i="5" l="1"/>
  <c r="G359" i="5"/>
  <c r="F359" i="5"/>
  <c r="C359" i="5"/>
  <c r="A359" i="5"/>
  <c r="E359" i="5"/>
  <c r="B360" i="5"/>
  <c r="F360" i="5" l="1"/>
  <c r="A360" i="5"/>
  <c r="G360" i="5"/>
  <c r="B361" i="5"/>
  <c r="E360" i="5"/>
  <c r="C360" i="5"/>
  <c r="D360" i="5"/>
  <c r="C361" i="5" l="1"/>
  <c r="E361" i="5"/>
  <c r="G361" i="5"/>
  <c r="F361" i="5"/>
  <c r="B362" i="5"/>
  <c r="D361" i="5"/>
  <c r="A361" i="5"/>
  <c r="D362" i="5" l="1"/>
  <c r="B363" i="5"/>
  <c r="A362" i="5"/>
  <c r="F362" i="5"/>
  <c r="C362" i="5"/>
  <c r="E362" i="5"/>
  <c r="G362" i="5"/>
  <c r="G363" i="5" l="1"/>
  <c r="B364" i="5"/>
  <c r="D363" i="5"/>
  <c r="A363" i="5"/>
  <c r="F363" i="5"/>
  <c r="C363" i="5"/>
  <c r="E363" i="5"/>
  <c r="C364" i="5" l="1"/>
  <c r="B365" i="5"/>
  <c r="A364" i="5"/>
  <c r="G364" i="5"/>
  <c r="E364" i="5"/>
  <c r="F364" i="5"/>
  <c r="D364" i="5"/>
  <c r="B366" i="5" l="1"/>
  <c r="C365" i="5"/>
  <c r="G365" i="5"/>
  <c r="D365" i="5"/>
  <c r="A365" i="5"/>
  <c r="F365" i="5"/>
  <c r="E365" i="5"/>
  <c r="E366" i="5" l="1"/>
  <c r="A366" i="5"/>
  <c r="C366" i="5"/>
  <c r="F366" i="5"/>
  <c r="D366" i="5"/>
  <c r="G366" i="5"/>
  <c r="B367" i="5"/>
  <c r="B368" i="5" l="1"/>
  <c r="G367" i="5"/>
  <c r="A367" i="5"/>
  <c r="D367" i="5"/>
  <c r="F367" i="5"/>
  <c r="C367" i="5"/>
  <c r="E367" i="5"/>
  <c r="F368" i="5" l="1"/>
  <c r="B369" i="5"/>
  <c r="E368" i="5"/>
  <c r="G368" i="5"/>
  <c r="A368" i="5"/>
  <c r="D368" i="5"/>
  <c r="C368" i="5"/>
  <c r="D369" i="5" l="1"/>
  <c r="C369" i="5"/>
  <c r="B370" i="5"/>
  <c r="A369" i="5"/>
  <c r="G369" i="5"/>
  <c r="E369" i="5"/>
  <c r="F369" i="5"/>
  <c r="D370" i="5" l="1"/>
  <c r="F370" i="5"/>
  <c r="G370" i="5"/>
  <c r="E370" i="5"/>
  <c r="C370" i="5"/>
  <c r="A370" i="5"/>
  <c r="B371" i="5"/>
  <c r="D371" i="5" l="1"/>
  <c r="E371" i="5"/>
  <c r="C371" i="5"/>
  <c r="A371" i="5"/>
  <c r="G371" i="5"/>
  <c r="B372" i="5"/>
  <c r="F371" i="5"/>
  <c r="A372" i="5" l="1"/>
  <c r="C372" i="5"/>
  <c r="D372" i="5"/>
  <c r="B373" i="5"/>
  <c r="E372" i="5"/>
  <c r="F372" i="5"/>
  <c r="G372" i="5"/>
  <c r="E373" i="5" l="1"/>
  <c r="B374" i="5"/>
  <c r="C373" i="5"/>
  <c r="D373" i="5"/>
  <c r="A373" i="5"/>
  <c r="G373" i="5"/>
  <c r="F373" i="5"/>
  <c r="D374" i="5" l="1"/>
  <c r="C374" i="5"/>
  <c r="A374" i="5"/>
  <c r="E374" i="5"/>
  <c r="G374" i="5"/>
  <c r="F374" i="5"/>
  <c r="B375" i="5"/>
  <c r="D375" i="5" l="1"/>
  <c r="E375" i="5"/>
  <c r="G375" i="5"/>
  <c r="C375" i="5"/>
  <c r="B376" i="5"/>
  <c r="A375" i="5"/>
  <c r="F375" i="5"/>
  <c r="A376" i="5" l="1"/>
  <c r="C376" i="5"/>
  <c r="G376" i="5"/>
  <c r="E376" i="5"/>
  <c r="D376" i="5"/>
  <c r="F376" i="5"/>
  <c r="B377" i="5"/>
  <c r="C377" i="5" l="1"/>
  <c r="D377" i="5"/>
  <c r="B378" i="5"/>
  <c r="E377" i="5"/>
  <c r="A377" i="5"/>
  <c r="F377" i="5"/>
  <c r="G377" i="5"/>
  <c r="G378" i="5" l="1"/>
  <c r="A378" i="5"/>
  <c r="E378" i="5"/>
  <c r="F378" i="5"/>
  <c r="B379" i="5"/>
  <c r="D378" i="5"/>
  <c r="C378" i="5"/>
  <c r="C379" i="5" l="1"/>
  <c r="G379" i="5"/>
  <c r="E379" i="5"/>
  <c r="B380" i="5"/>
  <c r="A379" i="5"/>
  <c r="D379" i="5"/>
  <c r="F379" i="5"/>
  <c r="B381" i="5" l="1"/>
  <c r="E380" i="5"/>
  <c r="G380" i="5"/>
  <c r="A380" i="5"/>
  <c r="D380" i="5"/>
  <c r="F380" i="5"/>
  <c r="C380" i="5"/>
  <c r="G381" i="5" l="1"/>
  <c r="D381" i="5"/>
  <c r="F381" i="5"/>
  <c r="C381" i="5"/>
  <c r="E381" i="5"/>
  <c r="A381" i="5"/>
  <c r="B382" i="5"/>
  <c r="D382" i="5" l="1"/>
  <c r="G382" i="5"/>
  <c r="C382" i="5"/>
  <c r="E382" i="5"/>
  <c r="B383" i="5"/>
  <c r="F382" i="5"/>
  <c r="A382" i="5"/>
  <c r="D383" i="5" l="1"/>
  <c r="F383" i="5"/>
  <c r="C383" i="5"/>
  <c r="E383" i="5"/>
  <c r="G383" i="5"/>
  <c r="B384" i="5"/>
  <c r="A383" i="5"/>
  <c r="A384" i="5" l="1"/>
  <c r="G384" i="5"/>
  <c r="B385" i="5"/>
  <c r="C384" i="5"/>
  <c r="F384" i="5"/>
  <c r="E384" i="5"/>
  <c r="D384" i="5"/>
  <c r="E385" i="5" l="1"/>
  <c r="G385" i="5"/>
  <c r="B386" i="5"/>
  <c r="D385" i="5"/>
  <c r="F385" i="5"/>
  <c r="C385" i="5"/>
  <c r="A385" i="5"/>
  <c r="D386" i="5" l="1"/>
  <c r="C386" i="5"/>
  <c r="A386" i="5"/>
  <c r="B387" i="5"/>
  <c r="E386" i="5"/>
  <c r="F386" i="5"/>
  <c r="G386" i="5"/>
  <c r="C387" i="5" l="1"/>
  <c r="F387" i="5"/>
  <c r="A387" i="5"/>
  <c r="G387" i="5"/>
  <c r="B388" i="5"/>
  <c r="D387" i="5"/>
  <c r="E387" i="5"/>
  <c r="E388" i="5" l="1"/>
  <c r="F388" i="5"/>
  <c r="B389" i="5"/>
  <c r="D388" i="5"/>
  <c r="C388" i="5"/>
  <c r="A388" i="5"/>
  <c r="G388" i="5"/>
  <c r="D389" i="5" l="1"/>
  <c r="C389" i="5"/>
  <c r="F389" i="5"/>
  <c r="E389" i="5"/>
  <c r="G389" i="5"/>
  <c r="A389" i="5"/>
  <c r="B390" i="5"/>
  <c r="A390" i="5" l="1"/>
  <c r="D390" i="5"/>
  <c r="F390" i="5"/>
  <c r="G390" i="5"/>
  <c r="C390" i="5"/>
  <c r="B391" i="5"/>
  <c r="E390" i="5"/>
  <c r="C391" i="5" l="1"/>
  <c r="D391" i="5"/>
  <c r="A391" i="5"/>
  <c r="B392" i="5"/>
  <c r="E391" i="5"/>
  <c r="F391" i="5"/>
  <c r="G391" i="5"/>
  <c r="D392" i="5" l="1"/>
  <c r="F392" i="5"/>
  <c r="E392" i="5"/>
  <c r="B393" i="5"/>
  <c r="A392" i="5"/>
  <c r="G392" i="5"/>
  <c r="C392" i="5"/>
  <c r="B394" i="5" l="1"/>
  <c r="C393" i="5"/>
  <c r="F393" i="5"/>
  <c r="D393" i="5"/>
  <c r="E393" i="5"/>
  <c r="A393" i="5"/>
  <c r="G393" i="5"/>
  <c r="E394" i="5" l="1"/>
  <c r="C394" i="5"/>
  <c r="D394" i="5"/>
  <c r="A394" i="5"/>
  <c r="G394" i="5"/>
  <c r="F394" i="5"/>
  <c r="B395" i="5"/>
  <c r="A395" i="5" l="1"/>
  <c r="F395" i="5"/>
  <c r="D395" i="5"/>
  <c r="C395" i="5"/>
  <c r="E395" i="5"/>
  <c r="B396" i="5"/>
  <c r="G395" i="5"/>
  <c r="G396" i="5" l="1"/>
  <c r="A396" i="5"/>
  <c r="F396" i="5"/>
  <c r="B397" i="5"/>
  <c r="E396" i="5"/>
  <c r="C396" i="5"/>
  <c r="D396" i="5"/>
  <c r="E397" i="5" l="1"/>
  <c r="G397" i="5"/>
  <c r="C397" i="5"/>
  <c r="B398" i="5"/>
  <c r="D397" i="5"/>
  <c r="F397" i="5"/>
  <c r="A397" i="5"/>
  <c r="F398" i="5" l="1"/>
  <c r="E398" i="5"/>
  <c r="D398" i="5"/>
  <c r="C398" i="5"/>
  <c r="B399" i="5"/>
  <c r="G398" i="5"/>
  <c r="A398" i="5"/>
  <c r="D399" i="5" l="1"/>
  <c r="B400" i="5"/>
  <c r="A399" i="5"/>
  <c r="F399" i="5"/>
  <c r="E399" i="5"/>
  <c r="C399" i="5"/>
  <c r="G399" i="5"/>
  <c r="C400" i="5" l="1"/>
  <c r="D400" i="5"/>
  <c r="E400" i="5"/>
  <c r="F400" i="5"/>
  <c r="G400" i="5"/>
  <c r="A400" i="5"/>
  <c r="B401" i="5"/>
  <c r="A401" i="5" l="1"/>
  <c r="F401" i="5"/>
  <c r="G401" i="5"/>
  <c r="E401" i="5"/>
  <c r="C401" i="5"/>
  <c r="B402" i="5"/>
  <c r="D401" i="5"/>
  <c r="A402" i="5" l="1"/>
  <c r="C402" i="5"/>
  <c r="B403" i="5"/>
  <c r="G402" i="5"/>
  <c r="E402" i="5"/>
  <c r="F402" i="5"/>
  <c r="D402" i="5"/>
  <c r="G403" i="5" l="1"/>
  <c r="B404" i="5"/>
  <c r="D403" i="5"/>
  <c r="F403" i="5"/>
  <c r="C403" i="5"/>
  <c r="A403" i="5"/>
  <c r="E403" i="5"/>
  <c r="A404" i="5" l="1"/>
  <c r="B405" i="5"/>
  <c r="F404" i="5"/>
  <c r="E404" i="5"/>
  <c r="D404" i="5"/>
  <c r="C404" i="5"/>
  <c r="G404" i="5"/>
  <c r="D405" i="5" l="1"/>
  <c r="A405" i="5"/>
  <c r="F405" i="5"/>
  <c r="C405" i="5"/>
  <c r="E405" i="5"/>
  <c r="G405" i="5"/>
  <c r="B406" i="5"/>
  <c r="D406" i="5" l="1"/>
  <c r="A406" i="5"/>
  <c r="C406" i="5"/>
  <c r="B407" i="5"/>
  <c r="G406" i="5"/>
  <c r="E406" i="5"/>
  <c r="F406" i="5"/>
  <c r="G407" i="5" l="1"/>
  <c r="E407" i="5"/>
  <c r="A407" i="5"/>
  <c r="F407" i="5"/>
  <c r="C407" i="5"/>
  <c r="D407" i="5"/>
  <c r="B408" i="5"/>
  <c r="G408" i="5" l="1"/>
  <c r="E408" i="5"/>
  <c r="A408" i="5"/>
  <c r="C408" i="5"/>
  <c r="B409" i="5"/>
  <c r="F408" i="5"/>
  <c r="D408" i="5"/>
  <c r="B410" i="5" l="1"/>
  <c r="A409" i="5"/>
  <c r="C409" i="5"/>
  <c r="G409" i="5"/>
  <c r="F409" i="5"/>
  <c r="E409" i="5"/>
  <c r="D409" i="5"/>
  <c r="A410" i="5" l="1"/>
  <c r="C410" i="5"/>
  <c r="D410" i="5"/>
  <c r="E410" i="5"/>
  <c r="B411" i="5"/>
  <c r="F410" i="5"/>
  <c r="G410" i="5"/>
  <c r="E411" i="5" l="1"/>
  <c r="D411" i="5"/>
  <c r="A411" i="5"/>
  <c r="B412" i="5"/>
  <c r="C411" i="5"/>
  <c r="G411" i="5"/>
  <c r="F411" i="5"/>
  <c r="A412" i="5" l="1"/>
  <c r="B413" i="5"/>
  <c r="E412" i="5"/>
  <c r="G412" i="5"/>
  <c r="D412" i="5"/>
  <c r="F412" i="5"/>
  <c r="C412" i="5"/>
  <c r="B414" i="5" l="1"/>
  <c r="C413" i="5"/>
  <c r="A413" i="5"/>
  <c r="G413" i="5"/>
  <c r="F413" i="5"/>
  <c r="E413" i="5"/>
  <c r="D413" i="5"/>
  <c r="D414" i="5" l="1"/>
  <c r="F414" i="5"/>
  <c r="C414" i="5"/>
  <c r="A414" i="5"/>
  <c r="E414" i="5"/>
  <c r="G414" i="5"/>
  <c r="B415" i="5"/>
  <c r="E415" i="5" l="1"/>
  <c r="C415" i="5"/>
  <c r="F415" i="5"/>
  <c r="B416" i="5"/>
  <c r="G415" i="5"/>
  <c r="A415" i="5"/>
  <c r="D415" i="5"/>
  <c r="F416" i="5" l="1"/>
  <c r="B417" i="5"/>
  <c r="A416" i="5"/>
  <c r="D416" i="5"/>
  <c r="G416" i="5"/>
  <c r="C416" i="5"/>
  <c r="E416" i="5"/>
  <c r="E417" i="5" l="1"/>
  <c r="C417" i="5"/>
  <c r="B418" i="5"/>
  <c r="D417" i="5"/>
  <c r="A417" i="5"/>
  <c r="G417" i="5"/>
  <c r="F417" i="5"/>
  <c r="G418" i="5" l="1"/>
  <c r="B419" i="5"/>
  <c r="A418" i="5"/>
  <c r="F418" i="5"/>
  <c r="E418" i="5"/>
  <c r="C418" i="5"/>
  <c r="D418" i="5"/>
  <c r="A419" i="5" l="1"/>
  <c r="C419" i="5"/>
  <c r="B420" i="5"/>
  <c r="F419" i="5"/>
  <c r="E419" i="5"/>
  <c r="D419" i="5"/>
  <c r="G419" i="5"/>
  <c r="B421" i="5" l="1"/>
  <c r="F420" i="5"/>
  <c r="A420" i="5"/>
  <c r="C420" i="5"/>
  <c r="E420" i="5"/>
  <c r="G420" i="5"/>
  <c r="D420" i="5"/>
  <c r="E421" i="5" l="1"/>
  <c r="D421" i="5"/>
  <c r="C421" i="5"/>
  <c r="A421" i="5"/>
  <c r="G421" i="5"/>
  <c r="F421" i="5"/>
  <c r="B422" i="5"/>
  <c r="C422" i="5" l="1"/>
  <c r="F422" i="5"/>
  <c r="G422" i="5"/>
  <c r="D422" i="5"/>
  <c r="B423" i="5"/>
  <c r="E422" i="5"/>
  <c r="A422" i="5"/>
  <c r="E423" i="5" l="1"/>
  <c r="B424" i="5"/>
  <c r="D423" i="5"/>
  <c r="G423" i="5"/>
  <c r="A423" i="5"/>
  <c r="C423" i="5"/>
  <c r="F423" i="5"/>
  <c r="D424" i="5" l="1"/>
  <c r="F424" i="5"/>
  <c r="G424" i="5"/>
  <c r="B425" i="5"/>
  <c r="A424" i="5"/>
  <c r="E424" i="5"/>
  <c r="C424" i="5"/>
  <c r="B426" i="5" l="1"/>
  <c r="A425" i="5"/>
  <c r="C425" i="5"/>
  <c r="E425" i="5"/>
  <c r="D425" i="5"/>
  <c r="G425" i="5"/>
  <c r="F425" i="5"/>
  <c r="A426" i="5" l="1"/>
  <c r="D426" i="5"/>
  <c r="G426" i="5"/>
  <c r="E426" i="5"/>
  <c r="C426" i="5"/>
  <c r="F426" i="5"/>
  <c r="B427" i="5"/>
  <c r="D427" i="5" l="1"/>
  <c r="E427" i="5"/>
  <c r="A427" i="5"/>
  <c r="C427" i="5"/>
  <c r="G427" i="5"/>
  <c r="B428" i="5"/>
  <c r="F427" i="5"/>
  <c r="C428" i="5" l="1"/>
  <c r="B429" i="5"/>
  <c r="E428" i="5"/>
  <c r="A428" i="5"/>
  <c r="D428" i="5"/>
  <c r="F428" i="5"/>
  <c r="G428" i="5"/>
  <c r="C429" i="5" l="1"/>
  <c r="A429" i="5"/>
  <c r="E429" i="5"/>
  <c r="B430" i="5"/>
  <c r="G429" i="5"/>
  <c r="D429" i="5"/>
  <c r="F429" i="5"/>
  <c r="C430" i="5" l="1"/>
  <c r="F430" i="5"/>
  <c r="E430" i="5"/>
  <c r="B431" i="5"/>
  <c r="D430" i="5"/>
  <c r="G430" i="5"/>
  <c r="A430" i="5"/>
  <c r="G431" i="5" l="1"/>
  <c r="A431" i="5"/>
  <c r="C431" i="5"/>
  <c r="D431" i="5"/>
  <c r="E431" i="5"/>
  <c r="F431" i="5"/>
  <c r="B432" i="5"/>
  <c r="C432" i="5" l="1"/>
  <c r="D432" i="5"/>
  <c r="F432" i="5"/>
  <c r="G432" i="5"/>
  <c r="A432" i="5"/>
  <c r="E432" i="5"/>
  <c r="B433" i="5"/>
  <c r="A433" i="5" l="1"/>
  <c r="C433" i="5"/>
  <c r="E433" i="5"/>
  <c r="D433" i="5"/>
  <c r="B434" i="5"/>
  <c r="F433" i="5"/>
  <c r="G433" i="5"/>
  <c r="F434" i="5" l="1"/>
  <c r="B435" i="5"/>
  <c r="E434" i="5"/>
  <c r="G434" i="5"/>
  <c r="D434" i="5"/>
  <c r="C434" i="5"/>
  <c r="A434" i="5"/>
  <c r="G435" i="5" l="1"/>
  <c r="D435" i="5"/>
  <c r="F435" i="5"/>
  <c r="C435" i="5"/>
  <c r="A435" i="5"/>
  <c r="B436" i="5"/>
  <c r="E435" i="5"/>
  <c r="G436" i="5" l="1"/>
  <c r="A436" i="5"/>
  <c r="B437" i="5"/>
  <c r="D436" i="5"/>
  <c r="F436" i="5"/>
  <c r="C436" i="5"/>
  <c r="E436" i="5"/>
  <c r="D437" i="5" l="1"/>
  <c r="G437" i="5"/>
  <c r="F437" i="5"/>
  <c r="B438" i="5"/>
  <c r="A437" i="5"/>
  <c r="C437" i="5"/>
  <c r="E437" i="5"/>
  <c r="C438" i="5" l="1"/>
  <c r="E438" i="5"/>
  <c r="G438" i="5"/>
  <c r="B439" i="5"/>
  <c r="A438" i="5"/>
  <c r="D438" i="5"/>
  <c r="F438" i="5"/>
  <c r="E439" i="5" l="1"/>
  <c r="B440" i="5"/>
  <c r="A439" i="5"/>
  <c r="C439" i="5"/>
  <c r="F439" i="5"/>
  <c r="G439" i="5"/>
  <c r="D439" i="5"/>
  <c r="C440" i="5" l="1"/>
  <c r="E440" i="5"/>
  <c r="G440" i="5"/>
  <c r="B441" i="5"/>
  <c r="A440" i="5"/>
  <c r="D440" i="5"/>
  <c r="F440" i="5"/>
  <c r="A441" i="5" l="1"/>
  <c r="G441" i="5"/>
  <c r="B442" i="5"/>
  <c r="C441" i="5"/>
  <c r="E441" i="5"/>
  <c r="F441" i="5"/>
  <c r="D441" i="5"/>
  <c r="D442" i="5" l="1"/>
  <c r="C442" i="5"/>
  <c r="A442" i="5"/>
  <c r="F442" i="5"/>
  <c r="E442" i="5"/>
  <c r="B443" i="5"/>
  <c r="G442" i="5"/>
  <c r="E443" i="5" l="1"/>
  <c r="F443" i="5"/>
  <c r="B444" i="5"/>
  <c r="D443" i="5"/>
  <c r="C443" i="5"/>
  <c r="G443" i="5"/>
  <c r="A443" i="5"/>
  <c r="A444" i="5" l="1"/>
  <c r="E444" i="5"/>
  <c r="C444" i="5"/>
  <c r="G444" i="5"/>
  <c r="B445" i="5"/>
  <c r="F444" i="5"/>
  <c r="D444" i="5"/>
  <c r="F445" i="5" l="1"/>
  <c r="G445" i="5"/>
  <c r="A445" i="5"/>
  <c r="D445" i="5"/>
  <c r="E445" i="5"/>
  <c r="C445" i="5"/>
  <c r="B446" i="5"/>
  <c r="B447" i="5" l="1"/>
  <c r="A446" i="5"/>
  <c r="G446" i="5"/>
  <c r="C446" i="5"/>
  <c r="F446" i="5"/>
  <c r="E446" i="5"/>
  <c r="D446" i="5"/>
  <c r="G447" i="5" l="1"/>
  <c r="C447" i="5"/>
  <c r="A447" i="5"/>
  <c r="F447" i="5"/>
  <c r="B448" i="5"/>
  <c r="E447" i="5"/>
  <c r="D447" i="5"/>
  <c r="D448" i="5" l="1"/>
  <c r="E448" i="5"/>
  <c r="F448" i="5"/>
  <c r="A448" i="5"/>
  <c r="G448" i="5"/>
  <c r="C448" i="5"/>
  <c r="B449" i="5"/>
  <c r="A449" i="5" l="1"/>
  <c r="E449" i="5"/>
  <c r="B450" i="5"/>
  <c r="G449" i="5"/>
  <c r="F449" i="5"/>
  <c r="C449" i="5"/>
  <c r="D449" i="5"/>
  <c r="E450" i="5" l="1"/>
  <c r="B451" i="5"/>
  <c r="D450" i="5"/>
  <c r="C450" i="5"/>
  <c r="G450" i="5"/>
  <c r="A450" i="5"/>
  <c r="F450" i="5"/>
  <c r="B452" i="5" l="1"/>
  <c r="C451" i="5"/>
  <c r="E451" i="5"/>
  <c r="G451" i="5"/>
  <c r="A451" i="5"/>
  <c r="D451" i="5"/>
  <c r="F451" i="5"/>
  <c r="F452" i="5" l="1"/>
  <c r="A452" i="5"/>
  <c r="D452" i="5"/>
  <c r="E452" i="5"/>
  <c r="B453" i="5"/>
  <c r="C452" i="5"/>
  <c r="G452" i="5"/>
  <c r="D453" i="5" l="1"/>
  <c r="F453" i="5"/>
  <c r="B454" i="5"/>
  <c r="A453" i="5"/>
  <c r="C453" i="5"/>
  <c r="E453" i="5"/>
  <c r="G453" i="5"/>
  <c r="A454" i="5" l="1"/>
  <c r="C454" i="5"/>
  <c r="E454" i="5"/>
  <c r="G454" i="5"/>
  <c r="F454" i="5"/>
  <c r="B455" i="5"/>
  <c r="D454" i="5"/>
  <c r="B456" i="5" l="1"/>
  <c r="F455" i="5"/>
  <c r="D455" i="5"/>
  <c r="A455" i="5"/>
  <c r="C455" i="5"/>
  <c r="G455" i="5"/>
  <c r="E455" i="5"/>
  <c r="C456" i="5" l="1"/>
  <c r="F456" i="5"/>
  <c r="B457" i="5"/>
  <c r="A456" i="5"/>
  <c r="D456" i="5"/>
  <c r="E456" i="5"/>
  <c r="G456" i="5"/>
  <c r="D457" i="5" l="1"/>
  <c r="F457" i="5"/>
  <c r="G457" i="5"/>
  <c r="E457" i="5"/>
  <c r="C457" i="5"/>
  <c r="B458" i="5"/>
  <c r="A457" i="5"/>
  <c r="G458" i="5" l="1"/>
  <c r="B459" i="5"/>
  <c r="C458" i="5"/>
  <c r="E458" i="5"/>
  <c r="A458" i="5"/>
  <c r="F458" i="5"/>
  <c r="D458" i="5"/>
  <c r="B460" i="5" l="1"/>
  <c r="D459" i="5"/>
  <c r="A459" i="5"/>
  <c r="C459" i="5"/>
  <c r="G459" i="5"/>
  <c r="E459" i="5"/>
  <c r="F459" i="5"/>
  <c r="D460" i="5" l="1"/>
  <c r="B461" i="5"/>
  <c r="G460" i="5"/>
  <c r="E460" i="5"/>
  <c r="A460" i="5"/>
  <c r="F460" i="5"/>
  <c r="C460" i="5"/>
  <c r="G461" i="5" l="1"/>
  <c r="E461" i="5"/>
  <c r="A461" i="5"/>
  <c r="B462" i="5"/>
  <c r="C461" i="5"/>
  <c r="F461" i="5"/>
  <c r="D461" i="5"/>
  <c r="G462" i="5" l="1"/>
  <c r="B463" i="5"/>
  <c r="F462" i="5"/>
  <c r="D462" i="5"/>
  <c r="A462" i="5"/>
  <c r="E462" i="5"/>
  <c r="C462" i="5"/>
  <c r="G463" i="5" l="1"/>
  <c r="D463" i="5"/>
  <c r="E463" i="5"/>
  <c r="A463" i="5"/>
  <c r="B464" i="5"/>
  <c r="F463" i="5"/>
  <c r="C463" i="5"/>
  <c r="G464" i="5" l="1"/>
  <c r="A464" i="5"/>
  <c r="C464" i="5"/>
  <c r="B465" i="5"/>
  <c r="E464" i="5"/>
  <c r="F464" i="5"/>
  <c r="D464" i="5"/>
  <c r="E465" i="5" l="1"/>
  <c r="C465" i="5"/>
  <c r="F465" i="5"/>
  <c r="B466" i="5"/>
  <c r="G465" i="5"/>
  <c r="D465" i="5"/>
  <c r="A465" i="5"/>
  <c r="F466" i="5" l="1"/>
  <c r="A466" i="5"/>
  <c r="G466" i="5"/>
  <c r="B467" i="5"/>
  <c r="C466" i="5"/>
  <c r="D466" i="5"/>
  <c r="E466" i="5"/>
  <c r="D467" i="5" l="1"/>
  <c r="G467" i="5"/>
  <c r="C467" i="5"/>
  <c r="B468" i="5"/>
  <c r="F467" i="5"/>
  <c r="E467" i="5"/>
  <c r="A467" i="5"/>
  <c r="D468" i="5" l="1"/>
  <c r="A468" i="5"/>
  <c r="B469" i="5"/>
  <c r="G468" i="5"/>
  <c r="C468" i="5"/>
  <c r="F468" i="5"/>
  <c r="E468" i="5"/>
  <c r="F469" i="5" l="1"/>
  <c r="G469" i="5"/>
  <c r="E469" i="5"/>
  <c r="B470" i="5"/>
  <c r="A469" i="5"/>
  <c r="C469" i="5"/>
  <c r="D469" i="5"/>
  <c r="F470" i="5" l="1"/>
  <c r="B471" i="5"/>
  <c r="C470" i="5"/>
  <c r="D470" i="5"/>
  <c r="G470" i="5"/>
  <c r="E470" i="5"/>
  <c r="A470" i="5"/>
  <c r="G471" i="5" l="1"/>
  <c r="C471" i="5"/>
  <c r="D471" i="5"/>
  <c r="F471" i="5"/>
  <c r="A471" i="5"/>
  <c r="E471" i="5"/>
  <c r="B472" i="5"/>
  <c r="D472" i="5" l="1"/>
  <c r="F472" i="5"/>
  <c r="B473" i="5"/>
  <c r="A472" i="5"/>
  <c r="E472" i="5"/>
  <c r="G472" i="5"/>
  <c r="C472" i="5"/>
  <c r="G473" i="5" l="1"/>
  <c r="C473" i="5"/>
  <c r="F473" i="5"/>
  <c r="A473" i="5"/>
  <c r="B474" i="5"/>
  <c r="D473" i="5"/>
  <c r="E473" i="5"/>
  <c r="D474" i="5" l="1"/>
  <c r="G474" i="5"/>
  <c r="F474" i="5"/>
  <c r="A474" i="5"/>
  <c r="E474" i="5"/>
  <c r="C474" i="5"/>
  <c r="B475" i="5"/>
  <c r="G475" i="5" l="1"/>
  <c r="D475" i="5"/>
  <c r="A475" i="5"/>
  <c r="F475" i="5"/>
  <c r="C475" i="5"/>
  <c r="B476" i="5"/>
  <c r="E475" i="5"/>
  <c r="D476" i="5" l="1"/>
  <c r="F476" i="5"/>
  <c r="C476" i="5"/>
  <c r="G476" i="5"/>
  <c r="A476" i="5"/>
  <c r="E476" i="5"/>
  <c r="B477" i="5"/>
  <c r="E477" i="5" l="1"/>
  <c r="G477" i="5"/>
  <c r="D477" i="5"/>
  <c r="B478" i="5"/>
  <c r="A477" i="5"/>
  <c r="F477" i="5"/>
  <c r="C477" i="5"/>
  <c r="D478" i="5" l="1"/>
  <c r="F478" i="5"/>
  <c r="G478" i="5"/>
  <c r="E478" i="5"/>
  <c r="C478" i="5"/>
  <c r="B479" i="5"/>
  <c r="A478" i="5"/>
  <c r="D479" i="5" l="1"/>
  <c r="E479" i="5"/>
  <c r="A479" i="5"/>
  <c r="F479" i="5"/>
  <c r="G479" i="5"/>
  <c r="B480" i="5"/>
  <c r="C479" i="5"/>
  <c r="C480" i="5" l="1"/>
  <c r="A480" i="5"/>
  <c r="D480" i="5"/>
  <c r="F480" i="5"/>
  <c r="B481" i="5"/>
  <c r="G480" i="5"/>
  <c r="E480" i="5"/>
  <c r="D481" i="5" l="1"/>
  <c r="F481" i="5"/>
  <c r="E481" i="5"/>
  <c r="A481" i="5"/>
  <c r="B482" i="5"/>
  <c r="C481" i="5"/>
  <c r="G481" i="5"/>
  <c r="G482" i="5" l="1"/>
  <c r="A482" i="5"/>
  <c r="C482" i="5"/>
  <c r="B483" i="5"/>
  <c r="F482" i="5"/>
  <c r="E482" i="5"/>
  <c r="D482" i="5"/>
  <c r="E483" i="5" l="1"/>
  <c r="G483" i="5"/>
  <c r="C483" i="5"/>
  <c r="F483" i="5"/>
  <c r="B484" i="5"/>
  <c r="A483" i="5"/>
  <c r="D483" i="5"/>
  <c r="C484" i="5" l="1"/>
  <c r="B485" i="5"/>
  <c r="D484" i="5"/>
  <c r="F484" i="5"/>
  <c r="G484" i="5"/>
  <c r="E484" i="5"/>
  <c r="A484" i="5"/>
  <c r="G485" i="5" l="1"/>
  <c r="B486" i="5"/>
  <c r="F485" i="5"/>
  <c r="A485" i="5"/>
  <c r="D485" i="5"/>
  <c r="E485" i="5"/>
  <c r="C485" i="5"/>
  <c r="E486" i="5" l="1"/>
  <c r="B487" i="5"/>
  <c r="G486" i="5"/>
  <c r="A486" i="5"/>
  <c r="F486" i="5"/>
  <c r="D486" i="5"/>
  <c r="C486" i="5"/>
  <c r="B488" i="5" l="1"/>
  <c r="D487" i="5"/>
  <c r="A487" i="5"/>
  <c r="F487" i="5"/>
  <c r="G487" i="5"/>
  <c r="C487" i="5"/>
  <c r="E487" i="5"/>
  <c r="G488" i="5" l="1"/>
  <c r="A488" i="5"/>
  <c r="D488" i="5"/>
  <c r="C488" i="5"/>
  <c r="E488" i="5"/>
  <c r="F488" i="5"/>
  <c r="B489" i="5"/>
  <c r="E489" i="5" l="1"/>
  <c r="F489" i="5"/>
  <c r="B490" i="5"/>
  <c r="A489" i="5"/>
  <c r="D489" i="5"/>
  <c r="G489" i="5"/>
  <c r="C489" i="5"/>
  <c r="E490" i="5" l="1"/>
  <c r="F490" i="5"/>
  <c r="G490" i="5"/>
  <c r="B491" i="5"/>
  <c r="D490" i="5"/>
  <c r="A490" i="5"/>
  <c r="C490" i="5"/>
  <c r="C491" i="5" l="1"/>
  <c r="A491" i="5"/>
  <c r="F491" i="5"/>
  <c r="G491" i="5"/>
  <c r="D491" i="5"/>
  <c r="E491" i="5"/>
  <c r="B492" i="5"/>
  <c r="E492" i="5" l="1"/>
  <c r="C492" i="5"/>
  <c r="A492" i="5"/>
  <c r="F492" i="5"/>
  <c r="G492" i="5"/>
  <c r="B493" i="5"/>
  <c r="D492" i="5"/>
  <c r="B494" i="5" l="1"/>
  <c r="E493" i="5"/>
  <c r="G493" i="5"/>
  <c r="D493" i="5"/>
  <c r="C493" i="5"/>
  <c r="F493" i="5"/>
  <c r="A493" i="5"/>
  <c r="A494" i="5" l="1"/>
  <c r="D494" i="5"/>
  <c r="C494" i="5"/>
  <c r="F494" i="5"/>
  <c r="B495" i="5"/>
  <c r="E494" i="5"/>
  <c r="G494" i="5"/>
  <c r="B496" i="5" l="1"/>
  <c r="G495" i="5"/>
  <c r="D495" i="5"/>
  <c r="C495" i="5"/>
  <c r="E495" i="5"/>
  <c r="A495" i="5"/>
  <c r="F495" i="5"/>
  <c r="A496" i="5" l="1"/>
  <c r="G496" i="5"/>
  <c r="C496" i="5"/>
  <c r="F496" i="5"/>
  <c r="B497" i="5"/>
  <c r="E496" i="5"/>
  <c r="D496" i="5"/>
  <c r="B498" i="5" l="1"/>
  <c r="G497" i="5"/>
  <c r="E497" i="5"/>
  <c r="C497" i="5"/>
  <c r="A497" i="5"/>
  <c r="D497" i="5"/>
  <c r="F497" i="5"/>
  <c r="E498" i="5" l="1"/>
  <c r="A498" i="5"/>
  <c r="C498" i="5"/>
  <c r="G498" i="5"/>
  <c r="F498" i="5"/>
  <c r="D498" i="5"/>
  <c r="B499" i="5"/>
  <c r="G499" i="5" l="1"/>
  <c r="E499" i="5"/>
  <c r="D499" i="5"/>
  <c r="B500" i="5"/>
  <c r="F499" i="5"/>
  <c r="A499" i="5"/>
  <c r="C499" i="5"/>
  <c r="A500" i="5" l="1"/>
  <c r="C500" i="5"/>
  <c r="G500" i="5"/>
  <c r="F500" i="5"/>
  <c r="E500" i="5"/>
  <c r="D500" i="5"/>
</calcChain>
</file>

<file path=xl/sharedStrings.xml><?xml version="1.0" encoding="utf-8"?>
<sst xmlns="http://schemas.openxmlformats.org/spreadsheetml/2006/main" count="159" uniqueCount="77">
  <si>
    <t>Lisa 3</t>
  </si>
  <si>
    <t>Üür ja kõrvalteenuste tasu</t>
  </si>
  <si>
    <t>Üürnik</t>
  </si>
  <si>
    <t>Tartu Halduskohus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</si>
  <si>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</si>
  <si>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</si>
  <si>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</si>
  <si>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</si>
  <si>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</si>
  <si>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</si>
  <si>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</si>
  <si>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</si>
  <si>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</si>
  <si>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</si>
  <si>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</si>
  <si>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</si>
  <si>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</si>
  <si>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</si>
  <si>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</si>
  <si>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</si>
  <si>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</si>
  <si>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</si>
  <si>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</si>
  <si>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</si>
  <si>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</si>
  <si>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</si>
  <si>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</si>
  <si>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</si>
  <si>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</si>
  <si>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</si>
  <si>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</si>
  <si>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</si>
  <si>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</si>
  <si>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</si>
  <si>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</si>
  <si>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</si>
  <si>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</si>
  <si>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</si>
  <si>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</si>
  <si>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</si>
  <si>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</si>
  <si>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</si>
  <si>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</si>
  <si>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</si>
  <si>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</si>
  <si>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</si>
  <si>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</si>
  <si>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</si>
  <si>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</si>
  <si>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</si>
  <si>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</si>
  <si>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</si>
  <si>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</si>
  <si>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</si>
  <si>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</si>
  <si>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</si>
  <si>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</si>
  <si>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</si>
  <si>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</si>
  <si>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</si>
  <si>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</si>
  <si>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</si>
  <si>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</si>
  <si>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</si>
  <si>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</si>
  <si>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</si>
  <si>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</si>
  <si>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</si>
  <si>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KPJ-4/2023-116</t>
  </si>
  <si>
    <t>Üüripind</t>
  </si>
  <si>
    <t>üürnik 1</t>
  </si>
  <si>
    <t>üürnik 2</t>
  </si>
  <si>
    <t>üürnik 3</t>
  </si>
  <si>
    <t>üürnik 4</t>
  </si>
  <si>
    <t>üürnik 5</t>
  </si>
  <si>
    <t>Kokku:</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</si>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</sst>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2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10" fontId="6"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9" fontId="8" fillId="0" borderId="0" xfId="0" applyNumberFormat="1" applyFont="1"/>
    <xf numFmtId="4" fontId="8" fillId="0" borderId="0" xfId="0" applyNumberFormat="1" applyFont="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6">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44.425781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98" t="s">
        <v>0</v>
      </c>
    </row>
    <row r="2" spans="1:15" ht="15" customHeight="1" x14ac:dyDescent="0.25">
      <c r="H2" s="98" t="s">
        <v>68</v>
      </c>
    </row>
    <row r="3" spans="1:15" ht="15" customHeight="1" x14ac:dyDescent="0.25">
      <c r="H3" s="98"/>
    </row>
    <row r="4" spans="1:15" ht="18.75" x14ac:dyDescent="0.3">
      <c r="A4" s="201" t="s">
        <v>1</v>
      </c>
      <c r="B4" s="201"/>
      <c r="C4" s="201"/>
      <c r="D4" s="201"/>
      <c r="E4" s="201"/>
      <c r="F4" s="201"/>
      <c r="G4" s="201"/>
      <c r="H4" s="201"/>
    </row>
    <row r="5" spans="1:15" ht="16.5" customHeight="1" x14ac:dyDescent="0.25"/>
    <row r="6" spans="1:15" x14ac:dyDescent="0.25">
      <c r="C6" s="3" t="s">
        <v>2</v>
      </c>
      <c r="D6" s="6" t="s">
        <v>3</v>
      </c>
      <c r="K6" s="53"/>
      <c r="L6" s="54"/>
    </row>
    <row r="7" spans="1:15" x14ac:dyDescent="0.25">
      <c r="C7" s="3" t="s">
        <v>4</v>
      </c>
      <c r="D7" s="4" t="s">
        <v>5</v>
      </c>
      <c r="H7" s="55"/>
      <c r="K7" s="53"/>
      <c r="L7" s="54"/>
      <c r="N7" s="56"/>
    </row>
    <row r="8" spans="1:15" ht="15.75" x14ac:dyDescent="0.25">
      <c r="H8" s="2"/>
      <c r="I8" s="7"/>
      <c r="J8" s="7"/>
      <c r="K8" s="53"/>
      <c r="L8" s="54"/>
      <c r="M8" s="3"/>
      <c r="N8" s="56"/>
    </row>
    <row r="9" spans="1:15" ht="17.25" x14ac:dyDescent="0.25">
      <c r="D9" s="5" t="s">
        <v>6</v>
      </c>
      <c r="E9" s="188">
        <v>930.6</v>
      </c>
      <c r="F9" s="6" t="s">
        <v>7</v>
      </c>
      <c r="G9" s="7"/>
      <c r="J9" s="57"/>
    </row>
    <row r="10" spans="1:15" ht="17.25" x14ac:dyDescent="0.25">
      <c r="D10" s="5" t="s">
        <v>8</v>
      </c>
      <c r="E10" s="95">
        <v>11657</v>
      </c>
      <c r="F10" s="6" t="s">
        <v>7</v>
      </c>
      <c r="G10" s="7"/>
      <c r="I10" s="7"/>
      <c r="J10" s="58"/>
      <c r="M10" s="7"/>
    </row>
    <row r="11" spans="1:15" x14ac:dyDescent="0.25">
      <c r="D11" s="7"/>
      <c r="M11" s="59"/>
      <c r="N11" s="60"/>
    </row>
    <row r="12" spans="1:15" ht="15.75" thickBot="1" x14ac:dyDescent="0.3">
      <c r="D12" s="7"/>
      <c r="E12" s="208"/>
      <c r="F12" s="208"/>
      <c r="M12" s="59"/>
      <c r="N12" s="60"/>
    </row>
    <row r="13" spans="1:15" ht="17.25" x14ac:dyDescent="0.25">
      <c r="B13" s="8" t="s">
        <v>9</v>
      </c>
      <c r="C13" s="45"/>
      <c r="D13" s="45"/>
      <c r="E13" s="9" t="s">
        <v>10</v>
      </c>
      <c r="F13" s="41" t="s">
        <v>11</v>
      </c>
      <c r="G13" s="38" t="s">
        <v>12</v>
      </c>
      <c r="H13" s="10" t="s">
        <v>13</v>
      </c>
    </row>
    <row r="14" spans="1:15" ht="15" customHeight="1" x14ac:dyDescent="0.25">
      <c r="B14" s="44"/>
      <c r="C14" s="61" t="s">
        <v>14</v>
      </c>
      <c r="D14" s="62"/>
      <c r="E14" s="89">
        <f>F14/$E$9</f>
        <v>1.4702365612329651</v>
      </c>
      <c r="F14" s="42">
        <f>'Annuiteetgraafik BIL'!F17</f>
        <v>1368.2021438833974</v>
      </c>
      <c r="G14" s="219" t="s">
        <v>15</v>
      </c>
      <c r="H14" s="209" t="s">
        <v>16</v>
      </c>
      <c r="I14" s="63"/>
      <c r="M14" s="3"/>
      <c r="N14" s="63"/>
      <c r="O14" s="64"/>
    </row>
    <row r="15" spans="1:15" ht="15" customHeight="1" x14ac:dyDescent="0.25">
      <c r="B15" s="44"/>
      <c r="C15" s="61" t="s">
        <v>17</v>
      </c>
      <c r="D15" s="62"/>
      <c r="E15" s="89">
        <f t="shared" ref="E15:E17" si="0">F15/$E$9</f>
        <v>5.2711470967391936</v>
      </c>
      <c r="F15" s="42">
        <f>'Annuiteetgraafik PT'!F18</f>
        <v>4905.3294882254941</v>
      </c>
      <c r="G15" s="220"/>
      <c r="H15" s="210"/>
      <c r="I15" s="63"/>
      <c r="M15" s="3"/>
      <c r="N15" s="63"/>
      <c r="O15" s="64"/>
    </row>
    <row r="16" spans="1:15" ht="15" customHeight="1" x14ac:dyDescent="0.25">
      <c r="B16" s="44"/>
      <c r="C16" s="61" t="s">
        <v>18</v>
      </c>
      <c r="D16" s="62"/>
      <c r="E16" s="89">
        <f t="shared" si="0"/>
        <v>1.6269211835028445</v>
      </c>
      <c r="F16" s="42">
        <f>'Annuiteetgraafik TS'!F15</f>
        <v>1514.0128533677471</v>
      </c>
      <c r="G16" s="220"/>
      <c r="H16" s="210"/>
      <c r="I16" s="63"/>
      <c r="M16" s="3"/>
      <c r="N16" s="63"/>
      <c r="O16" s="64"/>
    </row>
    <row r="17" spans="2:15" ht="15" customHeight="1" x14ac:dyDescent="0.25">
      <c r="B17" s="44"/>
      <c r="C17" s="61" t="s">
        <v>19</v>
      </c>
      <c r="D17" s="62"/>
      <c r="E17" s="89">
        <f t="shared" si="0"/>
        <v>0.98147266838836844</v>
      </c>
      <c r="F17" s="42">
        <f>'Annuiteetgraafik ES'!F15</f>
        <v>913.35846520221571</v>
      </c>
      <c r="G17" s="220"/>
      <c r="H17" s="210"/>
      <c r="I17" s="63"/>
      <c r="K17" s="199"/>
      <c r="M17" s="3"/>
      <c r="N17" s="63"/>
      <c r="O17" s="64"/>
    </row>
    <row r="18" spans="2:15" ht="15" customHeight="1" x14ac:dyDescent="0.25">
      <c r="B18" s="12">
        <v>400</v>
      </c>
      <c r="C18" s="202" t="s">
        <v>20</v>
      </c>
      <c r="D18" s="203"/>
      <c r="E18" s="89">
        <f>F18/$E$9</f>
        <v>3.5940352301166127</v>
      </c>
      <c r="F18" s="42">
        <v>3344.6091851465198</v>
      </c>
      <c r="G18" s="220"/>
      <c r="H18" s="210"/>
      <c r="M18" s="3"/>
      <c r="N18" s="63"/>
      <c r="O18" s="64"/>
    </row>
    <row r="19" spans="2:15" ht="15" customHeight="1" x14ac:dyDescent="0.25">
      <c r="B19" s="12">
        <v>400</v>
      </c>
      <c r="C19" s="202" t="s">
        <v>21</v>
      </c>
      <c r="D19" s="203"/>
      <c r="E19" s="89">
        <f>F19/$E$9</f>
        <v>1.1648279481994177</v>
      </c>
      <c r="F19" s="42">
        <v>1083.9888885943781</v>
      </c>
      <c r="G19" s="220"/>
      <c r="H19" s="210"/>
      <c r="M19" s="3"/>
      <c r="N19" s="63"/>
      <c r="O19" s="64"/>
    </row>
    <row r="20" spans="2:15" ht="15" customHeight="1" x14ac:dyDescent="0.25">
      <c r="B20" s="12">
        <v>100</v>
      </c>
      <c r="C20" s="46" t="s">
        <v>22</v>
      </c>
      <c r="D20" s="47"/>
      <c r="E20" s="89">
        <v>0.49</v>
      </c>
      <c r="F20" s="42">
        <f>E20*$E$9</f>
        <v>455.99400000000003</v>
      </c>
      <c r="G20" s="204" t="s">
        <v>23</v>
      </c>
      <c r="H20" s="210"/>
      <c r="I20" s="63"/>
      <c r="M20" s="3"/>
      <c r="N20" s="63"/>
      <c r="O20" s="64"/>
    </row>
    <row r="21" spans="2:15" ht="15" customHeight="1" x14ac:dyDescent="0.25">
      <c r="B21" s="12">
        <v>200</v>
      </c>
      <c r="C21" s="11" t="s">
        <v>24</v>
      </c>
      <c r="D21" s="37"/>
      <c r="E21" s="89">
        <v>1.1599999999999999</v>
      </c>
      <c r="F21" s="42">
        <f>E21*$E$9</f>
        <v>1079.4959999999999</v>
      </c>
      <c r="G21" s="205"/>
      <c r="H21" s="210"/>
      <c r="I21" s="63"/>
      <c r="M21" s="3"/>
      <c r="N21" s="63"/>
      <c r="O21" s="64"/>
    </row>
    <row r="22" spans="2:15" ht="15" customHeight="1" x14ac:dyDescent="0.25">
      <c r="B22" s="12">
        <v>500</v>
      </c>
      <c r="C22" s="11" t="s">
        <v>25</v>
      </c>
      <c r="D22" s="37"/>
      <c r="E22" s="89">
        <v>0.1</v>
      </c>
      <c r="F22" s="42">
        <f>E22*$E$9</f>
        <v>93.06</v>
      </c>
      <c r="G22" s="206"/>
      <c r="H22" s="211"/>
      <c r="I22" s="63"/>
      <c r="M22" s="3"/>
      <c r="N22" s="63"/>
      <c r="O22" s="64"/>
    </row>
    <row r="23" spans="2:15" x14ac:dyDescent="0.25">
      <c r="B23" s="13"/>
      <c r="C23" s="14" t="s">
        <v>26</v>
      </c>
      <c r="D23" s="14"/>
      <c r="E23" s="15">
        <f>SUM(E14:E22)</f>
        <v>15.858640688179404</v>
      </c>
      <c r="F23" s="43">
        <f>SUM(F14:F22)</f>
        <v>14758.051024419752</v>
      </c>
      <c r="G23" s="39"/>
      <c r="H23" s="16"/>
      <c r="I23" s="63"/>
      <c r="N23" s="63"/>
      <c r="O23" s="64"/>
    </row>
    <row r="24" spans="2:15" x14ac:dyDescent="0.25">
      <c r="B24" s="17"/>
      <c r="C24" s="18"/>
      <c r="D24" s="18"/>
      <c r="E24" s="19"/>
      <c r="F24" s="49"/>
      <c r="G24" s="52"/>
      <c r="H24" s="20"/>
      <c r="I24" s="63"/>
      <c r="N24" s="63"/>
      <c r="O24" s="64"/>
    </row>
    <row r="25" spans="2:15" ht="17.25" x14ac:dyDescent="0.25">
      <c r="B25" s="21" t="s">
        <v>27</v>
      </c>
      <c r="C25" s="14"/>
      <c r="D25" s="14"/>
      <c r="E25" s="22" t="s">
        <v>10</v>
      </c>
      <c r="F25" s="48" t="s">
        <v>11</v>
      </c>
      <c r="G25" s="50" t="s">
        <v>12</v>
      </c>
      <c r="H25" s="23" t="s">
        <v>13</v>
      </c>
      <c r="I25" s="63"/>
      <c r="N25" s="63"/>
      <c r="O25" s="64"/>
    </row>
    <row r="26" spans="2:15" ht="15.75" customHeight="1" x14ac:dyDescent="0.25">
      <c r="B26" s="12">
        <v>300</v>
      </c>
      <c r="C26" s="203" t="s">
        <v>28</v>
      </c>
      <c r="D26" s="207"/>
      <c r="E26" s="99">
        <v>2.0000177668807577</v>
      </c>
      <c r="F26" s="92">
        <f>E26*$E$9</f>
        <v>1861.2165338592331</v>
      </c>
      <c r="G26" s="100" t="s">
        <v>29</v>
      </c>
      <c r="H26" s="215" t="s">
        <v>30</v>
      </c>
      <c r="M26" s="3"/>
      <c r="N26" s="63"/>
      <c r="O26" s="64"/>
    </row>
    <row r="27" spans="2:15" ht="15" customHeight="1" x14ac:dyDescent="0.25">
      <c r="B27" s="12">
        <v>600</v>
      </c>
      <c r="C27" s="11" t="s">
        <v>31</v>
      </c>
      <c r="D27" s="37"/>
      <c r="E27" s="99"/>
      <c r="F27" s="92"/>
      <c r="G27" s="91"/>
      <c r="H27" s="216"/>
      <c r="I27" s="63"/>
      <c r="M27" s="3"/>
      <c r="N27" s="63"/>
      <c r="O27" s="64"/>
    </row>
    <row r="28" spans="2:15" ht="15" customHeight="1" x14ac:dyDescent="0.25">
      <c r="B28" s="12"/>
      <c r="C28" s="11">
        <v>610</v>
      </c>
      <c r="D28" s="37" t="s">
        <v>32</v>
      </c>
      <c r="E28" s="99">
        <v>1.8000159901926818</v>
      </c>
      <c r="F28" s="92">
        <f>E28*$E$9</f>
        <v>1675.0948804733098</v>
      </c>
      <c r="G28" s="212" t="s">
        <v>33</v>
      </c>
      <c r="H28" s="216"/>
      <c r="I28" s="63"/>
      <c r="M28" s="3"/>
      <c r="N28" s="63"/>
      <c r="O28" s="64"/>
    </row>
    <row r="29" spans="2:15" x14ac:dyDescent="0.25">
      <c r="B29" s="12"/>
      <c r="C29" s="11">
        <v>620</v>
      </c>
      <c r="D29" s="37" t="s">
        <v>34</v>
      </c>
      <c r="E29" s="99">
        <v>0.90000799509634088</v>
      </c>
      <c r="F29" s="92">
        <f>E29*$E$9</f>
        <v>837.54744023665489</v>
      </c>
      <c r="G29" s="213"/>
      <c r="H29" s="216"/>
      <c r="I29" s="63"/>
      <c r="M29" s="3"/>
      <c r="N29" s="63"/>
      <c r="O29" s="64"/>
    </row>
    <row r="30" spans="2:15" x14ac:dyDescent="0.25">
      <c r="B30" s="12"/>
      <c r="C30" s="11">
        <v>630</v>
      </c>
      <c r="D30" s="37" t="s">
        <v>35</v>
      </c>
      <c r="E30" s="99">
        <v>3.999324858531212E-2</v>
      </c>
      <c r="F30" s="92">
        <f>E30*$E$9</f>
        <v>37.217717133491462</v>
      </c>
      <c r="G30" s="213"/>
      <c r="H30" s="216"/>
      <c r="I30" s="63"/>
      <c r="M30" s="3"/>
      <c r="N30" s="63"/>
      <c r="O30" s="64"/>
    </row>
    <row r="31" spans="2:15" x14ac:dyDescent="0.25">
      <c r="B31" s="12">
        <v>700</v>
      </c>
      <c r="C31" s="203" t="s">
        <v>36</v>
      </c>
      <c r="D31" s="207"/>
      <c r="E31" s="99">
        <v>1.999662429265606E-2</v>
      </c>
      <c r="F31" s="92">
        <f>E31*$E$9</f>
        <v>18.608858566745731</v>
      </c>
      <c r="G31" s="100" t="s">
        <v>29</v>
      </c>
      <c r="H31" s="216"/>
      <c r="I31" s="63"/>
      <c r="M31" s="3"/>
      <c r="N31" s="63"/>
      <c r="O31" s="64"/>
    </row>
    <row r="32" spans="2:15" ht="15.75" thickBot="1" x14ac:dyDescent="0.3">
      <c r="B32" s="24"/>
      <c r="C32" s="25" t="s">
        <v>37</v>
      </c>
      <c r="D32" s="25"/>
      <c r="E32" s="93">
        <f>SUM(E26:E31)</f>
        <v>4.7600316250477483</v>
      </c>
      <c r="F32" s="94">
        <f>SUM(F26:F31)</f>
        <v>4429.6854302694355</v>
      </c>
      <c r="G32" s="40"/>
      <c r="H32" s="26"/>
      <c r="I32" s="200"/>
      <c r="N32" s="63"/>
      <c r="O32" s="64"/>
    </row>
    <row r="33" spans="2:9" ht="17.25" customHeight="1" x14ac:dyDescent="0.25">
      <c r="B33" s="27"/>
      <c r="C33" s="7"/>
      <c r="D33" s="7"/>
      <c r="E33" s="28"/>
      <c r="F33" s="29"/>
      <c r="G33" s="30"/>
      <c r="I33" s="63"/>
    </row>
    <row r="34" spans="2:9" x14ac:dyDescent="0.25">
      <c r="B34" s="217" t="s">
        <v>38</v>
      </c>
      <c r="C34" s="217"/>
      <c r="D34" s="217"/>
      <c r="E34" s="28">
        <f>E32+E23</f>
        <v>20.618672313227151</v>
      </c>
      <c r="F34" s="29">
        <f>F32+F23</f>
        <v>19187.736454689188</v>
      </c>
      <c r="G34" s="30"/>
    </row>
    <row r="35" spans="2:9" x14ac:dyDescent="0.25">
      <c r="B35" s="27" t="s">
        <v>39</v>
      </c>
      <c r="C35" s="101"/>
      <c r="D35" s="31">
        <v>0.22</v>
      </c>
      <c r="E35" s="88">
        <f>E34*$D$35</f>
        <v>4.5361079089099734</v>
      </c>
      <c r="F35" s="29">
        <f>F34*$D$35</f>
        <v>4221.3020200316214</v>
      </c>
    </row>
    <row r="36" spans="2:9" x14ac:dyDescent="0.25">
      <c r="B36" s="7" t="s">
        <v>40</v>
      </c>
      <c r="C36" s="7"/>
      <c r="D36" s="7"/>
      <c r="E36" s="28">
        <f>E35+E34</f>
        <v>25.154780222137124</v>
      </c>
      <c r="F36" s="29">
        <f>F35+F34</f>
        <v>23409.038474720808</v>
      </c>
      <c r="G36" s="30"/>
    </row>
    <row r="37" spans="2:9" x14ac:dyDescent="0.25">
      <c r="B37" s="7" t="s">
        <v>41</v>
      </c>
      <c r="C37" s="7"/>
      <c r="D37" s="7"/>
      <c r="E37" s="103">
        <v>12</v>
      </c>
      <c r="F37" s="29">
        <f>F34*E37</f>
        <v>230252.83745627024</v>
      </c>
      <c r="G37" s="32"/>
      <c r="H37" s="33"/>
    </row>
    <row r="38" spans="2:9" ht="15.75" thickBot="1" x14ac:dyDescent="0.3">
      <c r="B38" s="7" t="s">
        <v>42</v>
      </c>
      <c r="C38" s="7"/>
      <c r="D38" s="7"/>
      <c r="E38" s="104">
        <v>12</v>
      </c>
      <c r="F38" s="34">
        <f>F36*E38</f>
        <v>280908.46169664967</v>
      </c>
      <c r="G38" s="35"/>
      <c r="H38" s="36"/>
    </row>
    <row r="39" spans="2:9" ht="15.75" x14ac:dyDescent="0.25">
      <c r="B39" s="218"/>
      <c r="C39" s="218"/>
      <c r="D39" s="218"/>
      <c r="E39" s="218"/>
      <c r="F39" s="218"/>
      <c r="G39" s="102"/>
      <c r="H39" s="2"/>
    </row>
    <row r="40" spans="2:9" ht="54" customHeight="1" x14ac:dyDescent="0.25">
      <c r="B40" s="214" t="s">
        <v>43</v>
      </c>
      <c r="C40" s="214"/>
      <c r="D40" s="214"/>
      <c r="E40" s="214"/>
      <c r="F40" s="214"/>
      <c r="G40" s="214"/>
      <c r="H40" s="214"/>
    </row>
    <row r="41" spans="2:9" ht="15.75" x14ac:dyDescent="0.25">
      <c r="B41" s="90"/>
      <c r="C41" s="2"/>
      <c r="D41" s="2"/>
      <c r="E41" s="2"/>
      <c r="F41" s="2"/>
      <c r="G41" s="2"/>
      <c r="H41" s="2"/>
    </row>
    <row r="42" spans="2:9" ht="15.75" x14ac:dyDescent="0.25">
      <c r="B42" s="2"/>
      <c r="C42" s="2"/>
      <c r="D42" s="2"/>
      <c r="E42" s="2"/>
      <c r="F42" s="2"/>
      <c r="G42" s="2"/>
      <c r="H42" s="2"/>
    </row>
    <row r="43" spans="2:9" x14ac:dyDescent="0.25">
      <c r="B43" s="7" t="s">
        <v>44</v>
      </c>
      <c r="C43" s="7"/>
      <c r="D43" s="7"/>
      <c r="E43" s="7" t="s">
        <v>45</v>
      </c>
    </row>
    <row r="45" spans="2:9" x14ac:dyDescent="0.25">
      <c r="B45" s="51" t="s">
        <v>46</v>
      </c>
      <c r="C45" s="51"/>
      <c r="D45" s="51"/>
      <c r="E45" s="51" t="s">
        <v>46</v>
      </c>
      <c r="F45" s="51"/>
      <c r="G45" s="51"/>
    </row>
    <row r="46" spans="2:9" ht="15.75" x14ac:dyDescent="0.25">
      <c r="B46" s="2"/>
      <c r="C46" s="2"/>
      <c r="D46" s="2"/>
      <c r="E46" s="2"/>
      <c r="F46" s="2"/>
      <c r="G46" s="2"/>
      <c r="H46" s="2"/>
    </row>
  </sheetData>
  <mergeCells count="14">
    <mergeCell ref="C31:D31"/>
    <mergeCell ref="H14:H22"/>
    <mergeCell ref="G28:G30"/>
    <mergeCell ref="B40:H40"/>
    <mergeCell ref="H26:H31"/>
    <mergeCell ref="B34:D34"/>
    <mergeCell ref="B39:F39"/>
    <mergeCell ref="G14:G19"/>
    <mergeCell ref="A4:H4"/>
    <mergeCell ref="C18:D18"/>
    <mergeCell ref="G20:G22"/>
    <mergeCell ref="C26:D26"/>
    <mergeCell ref="C19:D19"/>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N38" sqref="N38"/>
    </sheetView>
  </sheetViews>
  <sheetFormatPr defaultColWidth="9.140625" defaultRowHeight="15" x14ac:dyDescent="0.25"/>
  <cols>
    <col min="1" max="1" width="9.140625" style="73" customWidth="1"/>
    <col min="2" max="2" width="7.85546875" style="73" customWidth="1"/>
    <col min="3" max="3" width="14.5703125" style="73" customWidth="1"/>
    <col min="4" max="4" width="14.42578125" style="73" customWidth="1"/>
    <col min="5" max="6" width="14.5703125" style="73" customWidth="1"/>
    <col min="7" max="7" width="14.5703125" style="87" customWidth="1"/>
    <col min="8" max="10" width="9.140625" style="73"/>
    <col min="11" max="11" width="11" style="73" customWidth="1"/>
    <col min="12" max="16384" width="9.140625" style="73"/>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189" t="s">
        <v>2</v>
      </c>
      <c r="L3" s="189" t="s">
        <v>69</v>
      </c>
      <c r="M3" s="190"/>
    </row>
    <row r="4" spans="1:16" ht="18.75" x14ac:dyDescent="0.3">
      <c r="A4" s="65"/>
      <c r="B4" s="96" t="s">
        <v>47</v>
      </c>
      <c r="C4" s="65"/>
      <c r="D4" s="65"/>
      <c r="E4" s="69"/>
      <c r="F4" s="97" t="str">
        <f>'Lisa 3'!D7</f>
        <v>Kalevi tn 1, Tartu linn</v>
      </c>
      <c r="G4" s="65"/>
      <c r="K4" s="191" t="s">
        <v>70</v>
      </c>
      <c r="L4" s="192">
        <v>930.6</v>
      </c>
      <c r="M4" s="193">
        <f>L4/$L$9</f>
        <v>0.10651862874148686</v>
      </c>
      <c r="N4" s="87"/>
      <c r="O4" s="86"/>
    </row>
    <row r="5" spans="1:16" x14ac:dyDescent="0.25">
      <c r="A5" s="65"/>
      <c r="B5" s="106"/>
      <c r="C5" s="106"/>
      <c r="D5" s="106"/>
      <c r="E5" s="106"/>
      <c r="F5" s="109"/>
      <c r="G5" s="106"/>
      <c r="H5" s="116"/>
      <c r="I5" s="116"/>
      <c r="J5" s="116"/>
      <c r="K5" s="194" t="s">
        <v>71</v>
      </c>
      <c r="L5" s="195"/>
      <c r="M5" s="196">
        <f>L5/$L$9</f>
        <v>0</v>
      </c>
      <c r="N5" s="128"/>
      <c r="O5" s="86"/>
    </row>
    <row r="6" spans="1:16" x14ac:dyDescent="0.25">
      <c r="A6" s="65"/>
      <c r="B6" s="110" t="s">
        <v>48</v>
      </c>
      <c r="C6" s="111"/>
      <c r="D6" s="112"/>
      <c r="E6" s="113">
        <v>45931</v>
      </c>
      <c r="F6" s="114"/>
      <c r="G6" s="106"/>
      <c r="H6" s="116"/>
      <c r="I6" s="116"/>
      <c r="J6" s="116"/>
      <c r="K6" s="194" t="s">
        <v>72</v>
      </c>
      <c r="L6" s="195"/>
      <c r="M6" s="196">
        <f>L6/$L$9</f>
        <v>0</v>
      </c>
      <c r="N6" s="129"/>
      <c r="O6" s="80"/>
    </row>
    <row r="7" spans="1:16" x14ac:dyDescent="0.25">
      <c r="A7" s="65"/>
      <c r="B7" s="115" t="s">
        <v>49</v>
      </c>
      <c r="C7" s="67"/>
      <c r="D7" s="116"/>
      <c r="E7" s="117">
        <v>240</v>
      </c>
      <c r="F7" s="118" t="s">
        <v>50</v>
      </c>
      <c r="G7" s="106"/>
      <c r="H7" s="116"/>
      <c r="I7" s="116"/>
      <c r="J7" s="116"/>
      <c r="K7" s="194" t="s">
        <v>73</v>
      </c>
      <c r="L7" s="195"/>
      <c r="M7" s="196">
        <f>L7/$L$9</f>
        <v>0</v>
      </c>
      <c r="N7" s="130"/>
      <c r="O7" s="82"/>
    </row>
    <row r="8" spans="1:16" x14ac:dyDescent="0.25">
      <c r="A8" s="65"/>
      <c r="B8" s="115" t="s">
        <v>51</v>
      </c>
      <c r="C8" s="67"/>
      <c r="D8" s="119">
        <f>E6-1</f>
        <v>45930</v>
      </c>
      <c r="E8" s="120">
        <v>2058821.3699999992</v>
      </c>
      <c r="F8" s="118" t="s">
        <v>52</v>
      </c>
      <c r="G8" s="106"/>
      <c r="H8" s="116"/>
      <c r="I8" s="116"/>
      <c r="J8" s="116"/>
      <c r="K8" s="194" t="s">
        <v>74</v>
      </c>
      <c r="L8" s="195"/>
      <c r="M8" s="196">
        <f>L8/$L$9</f>
        <v>0</v>
      </c>
      <c r="N8" s="130"/>
      <c r="O8" s="82"/>
    </row>
    <row r="9" spans="1:16" x14ac:dyDescent="0.25">
      <c r="A9" s="65"/>
      <c r="B9" s="115" t="s">
        <v>51</v>
      </c>
      <c r="C9" s="67"/>
      <c r="D9" s="119">
        <f>EOMONTH(D8,E7)</f>
        <v>53235</v>
      </c>
      <c r="E9" s="120">
        <v>753021.73</v>
      </c>
      <c r="F9" s="118" t="s">
        <v>52</v>
      </c>
      <c r="G9" s="106"/>
      <c r="H9" s="116"/>
      <c r="I9" s="116"/>
      <c r="J9" s="116"/>
      <c r="K9" s="197" t="s">
        <v>75</v>
      </c>
      <c r="L9" s="198">
        <v>8736.5</v>
      </c>
      <c r="M9" s="197"/>
      <c r="N9" s="130"/>
      <c r="O9" s="82"/>
    </row>
    <row r="10" spans="1:16" x14ac:dyDescent="0.25">
      <c r="A10" s="65"/>
      <c r="B10" s="115" t="s">
        <v>53</v>
      </c>
      <c r="C10" s="67"/>
      <c r="D10" s="116"/>
      <c r="E10" s="131">
        <f>M4</f>
        <v>0.10651862874148686</v>
      </c>
      <c r="F10" s="118"/>
      <c r="G10" s="106"/>
      <c r="H10" s="116"/>
      <c r="I10" s="116"/>
      <c r="J10" s="116"/>
      <c r="K10" s="116"/>
      <c r="L10" s="116"/>
      <c r="M10" s="132"/>
      <c r="N10" s="132"/>
      <c r="O10" s="83"/>
    </row>
    <row r="11" spans="1:16" x14ac:dyDescent="0.25">
      <c r="A11" s="65"/>
      <c r="B11" s="115" t="s">
        <v>54</v>
      </c>
      <c r="C11" s="67"/>
      <c r="D11" s="116"/>
      <c r="E11" s="133">
        <f>ROUND(E8*E10,2)</f>
        <v>219302.83</v>
      </c>
      <c r="F11" s="118" t="s">
        <v>52</v>
      </c>
      <c r="G11" s="106"/>
      <c r="H11" s="116"/>
      <c r="I11" s="116"/>
      <c r="J11" s="116"/>
      <c r="K11" s="116"/>
      <c r="L11" s="116"/>
      <c r="M11" s="132"/>
      <c r="N11" s="132"/>
      <c r="O11" s="83"/>
    </row>
    <row r="12" spans="1:16" x14ac:dyDescent="0.25">
      <c r="A12" s="65"/>
      <c r="B12" s="115" t="s">
        <v>55</v>
      </c>
      <c r="C12" s="67"/>
      <c r="D12" s="116"/>
      <c r="E12" s="133">
        <f>ROUND(E9*E10,2)</f>
        <v>80210.84</v>
      </c>
      <c r="F12" s="118" t="s">
        <v>52</v>
      </c>
      <c r="G12" s="106"/>
      <c r="H12" s="116"/>
      <c r="I12" s="116"/>
      <c r="J12" s="116"/>
      <c r="K12" s="134"/>
      <c r="L12" s="134"/>
      <c r="M12" s="130"/>
      <c r="N12" s="130"/>
      <c r="O12" s="82"/>
      <c r="P12" s="83"/>
    </row>
    <row r="13" spans="1:16" x14ac:dyDescent="0.25">
      <c r="A13" s="65"/>
      <c r="B13" s="123" t="s">
        <v>76</v>
      </c>
      <c r="C13" s="124"/>
      <c r="D13" s="125"/>
      <c r="E13" s="126">
        <v>5.8000000000000003E-2</v>
      </c>
      <c r="F13" s="127"/>
      <c r="G13" s="106"/>
      <c r="H13" s="116"/>
      <c r="I13" s="116"/>
      <c r="J13" s="116"/>
      <c r="K13" s="183"/>
      <c r="L13" s="183"/>
      <c r="N13" s="130"/>
      <c r="O13" s="82"/>
      <c r="P13" s="83"/>
    </row>
    <row r="14" spans="1:16" x14ac:dyDescent="0.25">
      <c r="A14" s="65"/>
      <c r="B14" s="117"/>
      <c r="C14" s="67"/>
      <c r="D14" s="116"/>
      <c r="E14" s="135"/>
      <c r="F14" s="117"/>
      <c r="G14" s="106"/>
      <c r="H14" s="116"/>
      <c r="I14" s="116"/>
      <c r="J14" s="116"/>
      <c r="K14" s="184"/>
      <c r="L14" s="185"/>
      <c r="M14" s="186"/>
      <c r="N14" s="130"/>
      <c r="O14" s="82"/>
      <c r="P14" s="83"/>
    </row>
    <row r="15" spans="1:16" x14ac:dyDescent="0.25">
      <c r="B15" s="116"/>
      <c r="C15" s="116"/>
      <c r="D15" s="116"/>
      <c r="E15" s="116"/>
      <c r="F15" s="116"/>
      <c r="G15" s="116"/>
      <c r="H15" s="116"/>
      <c r="I15" s="116"/>
      <c r="J15" s="116"/>
      <c r="K15" s="134"/>
      <c r="L15" s="185"/>
      <c r="M15" s="187"/>
      <c r="N15" s="130"/>
      <c r="O15" s="82"/>
      <c r="P15" s="83"/>
    </row>
    <row r="16" spans="1:16" ht="15.75" thickBot="1" x14ac:dyDescent="0.3">
      <c r="A16" s="77" t="s">
        <v>56</v>
      </c>
      <c r="B16" s="136" t="s">
        <v>57</v>
      </c>
      <c r="C16" s="136" t="s">
        <v>58</v>
      </c>
      <c r="D16" s="136" t="s">
        <v>59</v>
      </c>
      <c r="E16" s="136" t="s">
        <v>60</v>
      </c>
      <c r="F16" s="136" t="s">
        <v>61</v>
      </c>
      <c r="G16" s="136" t="s">
        <v>62</v>
      </c>
      <c r="H16" s="116"/>
      <c r="I16" s="116"/>
      <c r="J16" s="116"/>
      <c r="K16" s="134"/>
      <c r="L16" s="185"/>
      <c r="M16" s="187"/>
      <c r="N16" s="130"/>
      <c r="O16" s="82"/>
      <c r="P16" s="83"/>
    </row>
    <row r="17" spans="1:16" x14ac:dyDescent="0.25">
      <c r="A17" s="78">
        <f>IF(B17="","",E6)</f>
        <v>45931</v>
      </c>
      <c r="B17" s="67">
        <f>IF(E7&gt;0,1,"")</f>
        <v>1</v>
      </c>
      <c r="C17" s="109">
        <f>IF(B17="","",E11)</f>
        <v>219302.83</v>
      </c>
      <c r="D17" s="137">
        <f>IF(B17="","",IPMT($E$13/12,B17,$E$7,-$E$11,$E$12,0))</f>
        <v>1059.9636783333333</v>
      </c>
      <c r="E17" s="137">
        <f>IF(B17="","",PPMT($E$13/12,B17,$E$7,-$E$11,$E$12,0))</f>
        <v>308.23846555006406</v>
      </c>
      <c r="F17" s="137">
        <f>IF(B17="","",SUM(D17:E17))</f>
        <v>1368.2021438833974</v>
      </c>
      <c r="G17" s="109">
        <f>IF(B17="","",SUM(C17)-SUM(E17))</f>
        <v>218994.59153444992</v>
      </c>
      <c r="H17" s="116"/>
      <c r="I17" s="116"/>
      <c r="J17" s="116"/>
      <c r="K17" s="134"/>
      <c r="L17" s="185"/>
      <c r="M17" s="187"/>
      <c r="N17" s="130"/>
      <c r="O17" s="82"/>
      <c r="P17" s="83"/>
    </row>
    <row r="18" spans="1:16" x14ac:dyDescent="0.25">
      <c r="A18" s="78">
        <f>IF(B18="","",EDATE(A17,1))</f>
        <v>45962</v>
      </c>
      <c r="B18" s="72">
        <f>IF(B17="","",IF(SUM(B17)+1&lt;=$E$7,SUM(B17)+1,""))</f>
        <v>2</v>
      </c>
      <c r="C18" s="70">
        <f>IF(B18="","",G17)</f>
        <v>218994.59153444992</v>
      </c>
      <c r="D18" s="79">
        <f t="shared" ref="D18:D19" si="0">IF(B18="","",IPMT($E$13/12,B18,$E$7,-$E$11,$E$12,0))</f>
        <v>1058.4738590831746</v>
      </c>
      <c r="E18" s="79">
        <f t="shared" ref="E18:E19" si="1">IF(B18="","",PPMT($E$13/12,B18,$E$7,-$E$11,$E$12,0))</f>
        <v>309.72828480022275</v>
      </c>
      <c r="F18" s="79">
        <f t="shared" ref="F18:F19" si="2">IF(B18="","",SUM(D18:E18))</f>
        <v>1368.2021438833974</v>
      </c>
      <c r="G18" s="70">
        <f t="shared" ref="G18:G19" si="3">IF(B18="","",SUM(C18)-SUM(E18))</f>
        <v>218684.8632496497</v>
      </c>
      <c r="K18" s="134"/>
      <c r="L18" s="130"/>
      <c r="M18" s="187"/>
      <c r="N18" s="82"/>
      <c r="O18" s="82"/>
      <c r="P18" s="83"/>
    </row>
    <row r="19" spans="1:16" x14ac:dyDescent="0.25">
      <c r="A19" s="78">
        <f t="shared" ref="A19" si="4">IF(B19="","",EDATE(A18,1))</f>
        <v>45992</v>
      </c>
      <c r="B19" s="72">
        <f t="shared" ref="B19" si="5">IF(B18="","",IF(SUM(B18)+1&lt;=$E$7,SUM(B18)+1,""))</f>
        <v>3</v>
      </c>
      <c r="C19" s="70">
        <f t="shared" ref="C19" si="6">IF(B19="","",G18)</f>
        <v>218684.8632496497</v>
      </c>
      <c r="D19" s="79">
        <f t="shared" si="0"/>
        <v>1056.9768390399736</v>
      </c>
      <c r="E19" s="79">
        <f t="shared" si="1"/>
        <v>311.22530484342377</v>
      </c>
      <c r="F19" s="79">
        <f t="shared" si="2"/>
        <v>1368.2021438833974</v>
      </c>
      <c r="G19" s="70">
        <f t="shared" si="3"/>
        <v>218373.63794480628</v>
      </c>
      <c r="K19" s="129"/>
      <c r="L19" s="132"/>
      <c r="M19" s="129"/>
      <c r="N19" s="82"/>
      <c r="O19" s="82"/>
      <c r="P19" s="83"/>
    </row>
    <row r="20" spans="1:16" x14ac:dyDescent="0.25">
      <c r="A20" s="78">
        <f t="shared" ref="A20:A83" si="7">IF(B20="","",EDATE(A19,1))</f>
        <v>46023</v>
      </c>
      <c r="B20" s="72">
        <f t="shared" ref="B20:B83" si="8">IF(B19="","",IF(SUM(B19)+1&lt;=$E$7,SUM(B19)+1,""))</f>
        <v>4</v>
      </c>
      <c r="C20" s="70">
        <f t="shared" ref="C20:C83" si="9">IF(B20="","",G19)</f>
        <v>218373.63794480628</v>
      </c>
      <c r="D20" s="79">
        <f t="shared" ref="D20:D83" si="10">IF(B20="","",IPMT($E$13/12,B20,$E$7,-$E$11,$E$12,0))</f>
        <v>1055.4725833998971</v>
      </c>
      <c r="E20" s="79">
        <f t="shared" ref="E20:E83" si="11">IF(B20="","",PPMT($E$13/12,B20,$E$7,-$E$11,$E$12,0))</f>
        <v>312.72956048350028</v>
      </c>
      <c r="F20" s="79">
        <f t="shared" ref="F20:F83" si="12">IF(B20="","",SUM(D20:E20))</f>
        <v>1368.2021438833974</v>
      </c>
      <c r="G20" s="70">
        <f t="shared" ref="G20:G83" si="13">IF(B20="","",SUM(C20)-SUM(E20))</f>
        <v>218060.90838432277</v>
      </c>
      <c r="K20" s="81"/>
      <c r="L20" s="81"/>
      <c r="M20" s="82"/>
      <c r="N20" s="82"/>
      <c r="O20" s="82"/>
      <c r="P20" s="83"/>
    </row>
    <row r="21" spans="1:16" x14ac:dyDescent="0.25">
      <c r="A21" s="78">
        <f t="shared" si="7"/>
        <v>46054</v>
      </c>
      <c r="B21" s="72">
        <f t="shared" si="8"/>
        <v>5</v>
      </c>
      <c r="C21" s="70">
        <f t="shared" si="9"/>
        <v>218060.90838432277</v>
      </c>
      <c r="D21" s="79">
        <f t="shared" si="10"/>
        <v>1053.9610571908936</v>
      </c>
      <c r="E21" s="79">
        <f t="shared" si="11"/>
        <v>314.24108669250381</v>
      </c>
      <c r="F21" s="79">
        <f t="shared" si="12"/>
        <v>1368.2021438833974</v>
      </c>
      <c r="G21" s="70">
        <f t="shared" si="13"/>
        <v>217746.66729763028</v>
      </c>
      <c r="K21" s="81"/>
      <c r="L21" s="81"/>
      <c r="M21" s="82"/>
      <c r="N21" s="82"/>
      <c r="O21" s="82"/>
      <c r="P21" s="83"/>
    </row>
    <row r="22" spans="1:16" x14ac:dyDescent="0.25">
      <c r="A22" s="78">
        <f t="shared" si="7"/>
        <v>46082</v>
      </c>
      <c r="B22" s="72">
        <f t="shared" si="8"/>
        <v>6</v>
      </c>
      <c r="C22" s="70">
        <f t="shared" si="9"/>
        <v>217746.66729763028</v>
      </c>
      <c r="D22" s="79">
        <f t="shared" si="10"/>
        <v>1052.4422252718798</v>
      </c>
      <c r="E22" s="79">
        <f t="shared" si="11"/>
        <v>315.75991861151761</v>
      </c>
      <c r="F22" s="79">
        <f t="shared" si="12"/>
        <v>1368.2021438833974</v>
      </c>
      <c r="G22" s="70">
        <f t="shared" si="13"/>
        <v>217430.90737901875</v>
      </c>
      <c r="K22" s="81"/>
      <c r="L22" s="81"/>
      <c r="M22" s="82"/>
      <c r="N22" s="82"/>
      <c r="O22" s="82"/>
      <c r="P22" s="83"/>
    </row>
    <row r="23" spans="1:16" x14ac:dyDescent="0.25">
      <c r="A23" s="78">
        <f t="shared" si="7"/>
        <v>46113</v>
      </c>
      <c r="B23" s="72">
        <f t="shared" si="8"/>
        <v>7</v>
      </c>
      <c r="C23" s="70">
        <f t="shared" si="9"/>
        <v>217430.90737901875</v>
      </c>
      <c r="D23" s="79">
        <f t="shared" si="10"/>
        <v>1050.916052331924</v>
      </c>
      <c r="E23" s="79">
        <f t="shared" si="11"/>
        <v>317.28609155147331</v>
      </c>
      <c r="F23" s="79">
        <f t="shared" si="12"/>
        <v>1368.2021438833972</v>
      </c>
      <c r="G23" s="70">
        <f t="shared" si="13"/>
        <v>217113.62128746728</v>
      </c>
      <c r="K23" s="81"/>
      <c r="L23" s="81"/>
      <c r="M23" s="82"/>
      <c r="N23" s="82"/>
      <c r="O23" s="82"/>
      <c r="P23" s="83"/>
    </row>
    <row r="24" spans="1:16" x14ac:dyDescent="0.25">
      <c r="A24" s="78">
        <f t="shared" si="7"/>
        <v>46143</v>
      </c>
      <c r="B24" s="72">
        <f t="shared" si="8"/>
        <v>8</v>
      </c>
      <c r="C24" s="70">
        <f t="shared" si="9"/>
        <v>217113.62128746728</v>
      </c>
      <c r="D24" s="79">
        <f t="shared" si="10"/>
        <v>1049.3825028894253</v>
      </c>
      <c r="E24" s="79">
        <f t="shared" si="11"/>
        <v>318.81964099397209</v>
      </c>
      <c r="F24" s="79">
        <f t="shared" si="12"/>
        <v>1368.2021438833974</v>
      </c>
      <c r="G24" s="70">
        <f t="shared" si="13"/>
        <v>216794.80164647329</v>
      </c>
      <c r="K24" s="81"/>
      <c r="L24" s="81"/>
      <c r="M24" s="82"/>
      <c r="N24" s="82"/>
      <c r="O24" s="82"/>
      <c r="P24" s="83"/>
    </row>
    <row r="25" spans="1:16" x14ac:dyDescent="0.25">
      <c r="A25" s="78">
        <f t="shared" si="7"/>
        <v>46174</v>
      </c>
      <c r="B25" s="72">
        <f t="shared" si="8"/>
        <v>9</v>
      </c>
      <c r="C25" s="70">
        <f t="shared" si="9"/>
        <v>216794.80164647329</v>
      </c>
      <c r="D25" s="79">
        <f t="shared" si="10"/>
        <v>1047.8415412912877</v>
      </c>
      <c r="E25" s="79">
        <f t="shared" si="11"/>
        <v>320.36060259210961</v>
      </c>
      <c r="F25" s="79">
        <f t="shared" si="12"/>
        <v>1368.2021438833974</v>
      </c>
      <c r="G25" s="70">
        <f t="shared" si="13"/>
        <v>216474.44104388118</v>
      </c>
      <c r="K25" s="81"/>
      <c r="L25" s="81"/>
      <c r="M25" s="82"/>
      <c r="N25" s="82"/>
      <c r="O25" s="82"/>
      <c r="P25" s="83"/>
    </row>
    <row r="26" spans="1:16" x14ac:dyDescent="0.25">
      <c r="A26" s="78">
        <f t="shared" si="7"/>
        <v>46204</v>
      </c>
      <c r="B26" s="72">
        <f t="shared" si="8"/>
        <v>10</v>
      </c>
      <c r="C26" s="70">
        <f t="shared" si="9"/>
        <v>216474.44104388118</v>
      </c>
      <c r="D26" s="79">
        <f t="shared" si="10"/>
        <v>1046.2931317120926</v>
      </c>
      <c r="E26" s="79">
        <f t="shared" si="11"/>
        <v>321.90901217130482</v>
      </c>
      <c r="F26" s="79">
        <f t="shared" si="12"/>
        <v>1368.2021438833974</v>
      </c>
      <c r="G26" s="70">
        <f t="shared" si="13"/>
        <v>216152.53203170988</v>
      </c>
      <c r="K26" s="81"/>
      <c r="L26" s="81"/>
      <c r="M26" s="82"/>
      <c r="N26" s="82"/>
      <c r="O26" s="82"/>
      <c r="P26" s="83"/>
    </row>
    <row r="27" spans="1:16" x14ac:dyDescent="0.25">
      <c r="A27" s="78">
        <f t="shared" si="7"/>
        <v>46235</v>
      </c>
      <c r="B27" s="72">
        <f t="shared" si="8"/>
        <v>11</v>
      </c>
      <c r="C27" s="70">
        <f t="shared" si="9"/>
        <v>216152.53203170988</v>
      </c>
      <c r="D27" s="79">
        <f t="shared" si="10"/>
        <v>1044.7372381532646</v>
      </c>
      <c r="E27" s="79">
        <f t="shared" si="11"/>
        <v>323.46490573013278</v>
      </c>
      <c r="F27" s="79">
        <f t="shared" si="12"/>
        <v>1368.2021438833974</v>
      </c>
      <c r="G27" s="70">
        <f t="shared" si="13"/>
        <v>215829.06712597975</v>
      </c>
    </row>
    <row r="28" spans="1:16" x14ac:dyDescent="0.25">
      <c r="A28" s="78">
        <f t="shared" si="7"/>
        <v>46266</v>
      </c>
      <c r="B28" s="72">
        <f t="shared" si="8"/>
        <v>12</v>
      </c>
      <c r="C28" s="70">
        <f t="shared" si="9"/>
        <v>215829.06712597975</v>
      </c>
      <c r="D28" s="79">
        <f t="shared" si="10"/>
        <v>1043.1738244422356</v>
      </c>
      <c r="E28" s="79">
        <f t="shared" si="11"/>
        <v>325.02831944116173</v>
      </c>
      <c r="F28" s="79">
        <f t="shared" si="12"/>
        <v>1368.2021438833974</v>
      </c>
      <c r="G28" s="70">
        <f t="shared" si="13"/>
        <v>215504.03880653859</v>
      </c>
    </row>
    <row r="29" spans="1:16" x14ac:dyDescent="0.25">
      <c r="A29" s="78">
        <f t="shared" si="7"/>
        <v>46296</v>
      </c>
      <c r="B29" s="72">
        <f t="shared" si="8"/>
        <v>13</v>
      </c>
      <c r="C29" s="70">
        <f t="shared" si="9"/>
        <v>215504.03880653859</v>
      </c>
      <c r="D29" s="79">
        <f t="shared" si="10"/>
        <v>1041.6028542316033</v>
      </c>
      <c r="E29" s="79">
        <f t="shared" si="11"/>
        <v>326.59928965179409</v>
      </c>
      <c r="F29" s="79">
        <f t="shared" si="12"/>
        <v>1368.2021438833974</v>
      </c>
      <c r="G29" s="70">
        <f t="shared" si="13"/>
        <v>215177.43951688681</v>
      </c>
    </row>
    <row r="30" spans="1:16" x14ac:dyDescent="0.25">
      <c r="A30" s="78">
        <f t="shared" si="7"/>
        <v>46327</v>
      </c>
      <c r="B30" s="72">
        <f t="shared" si="8"/>
        <v>14</v>
      </c>
      <c r="C30" s="70">
        <f t="shared" si="9"/>
        <v>215177.43951688681</v>
      </c>
      <c r="D30" s="79">
        <f t="shared" si="10"/>
        <v>1040.0242909982862</v>
      </c>
      <c r="E30" s="79">
        <f t="shared" si="11"/>
        <v>328.17785288511112</v>
      </c>
      <c r="F30" s="79">
        <f t="shared" si="12"/>
        <v>1368.2021438833974</v>
      </c>
      <c r="G30" s="70">
        <f t="shared" si="13"/>
        <v>214849.26166400171</v>
      </c>
    </row>
    <row r="31" spans="1:16" x14ac:dyDescent="0.25">
      <c r="A31" s="78">
        <f t="shared" si="7"/>
        <v>46357</v>
      </c>
      <c r="B31" s="72">
        <f t="shared" si="8"/>
        <v>15</v>
      </c>
      <c r="C31" s="70">
        <f t="shared" si="9"/>
        <v>214849.26166400171</v>
      </c>
      <c r="D31" s="79">
        <f t="shared" si="10"/>
        <v>1038.4380980426749</v>
      </c>
      <c r="E31" s="79">
        <f t="shared" si="11"/>
        <v>329.76404584072242</v>
      </c>
      <c r="F31" s="79">
        <f t="shared" si="12"/>
        <v>1368.2021438833974</v>
      </c>
      <c r="G31" s="70">
        <f t="shared" si="13"/>
        <v>214519.497618161</v>
      </c>
    </row>
    <row r="32" spans="1:16" x14ac:dyDescent="0.25">
      <c r="A32" s="78">
        <f t="shared" si="7"/>
        <v>46388</v>
      </c>
      <c r="B32" s="72">
        <f t="shared" si="8"/>
        <v>16</v>
      </c>
      <c r="C32" s="70">
        <f t="shared" si="9"/>
        <v>214519.497618161</v>
      </c>
      <c r="D32" s="79">
        <f t="shared" si="10"/>
        <v>1036.8442384877783</v>
      </c>
      <c r="E32" s="79">
        <f t="shared" si="11"/>
        <v>331.35790539561918</v>
      </c>
      <c r="F32" s="79">
        <f t="shared" si="12"/>
        <v>1368.2021438833974</v>
      </c>
      <c r="G32" s="70">
        <f t="shared" si="13"/>
        <v>214188.13971276538</v>
      </c>
    </row>
    <row r="33" spans="1:7" x14ac:dyDescent="0.25">
      <c r="A33" s="78">
        <f t="shared" si="7"/>
        <v>46419</v>
      </c>
      <c r="B33" s="72">
        <f t="shared" si="8"/>
        <v>17</v>
      </c>
      <c r="C33" s="70">
        <f t="shared" si="9"/>
        <v>214188.13971276538</v>
      </c>
      <c r="D33" s="79">
        <f t="shared" si="10"/>
        <v>1035.2426752783661</v>
      </c>
      <c r="E33" s="79">
        <f t="shared" si="11"/>
        <v>332.95946860503136</v>
      </c>
      <c r="F33" s="79">
        <f t="shared" si="12"/>
        <v>1368.2021438833974</v>
      </c>
      <c r="G33" s="70">
        <f t="shared" si="13"/>
        <v>213855.18024416035</v>
      </c>
    </row>
    <row r="34" spans="1:7" x14ac:dyDescent="0.25">
      <c r="A34" s="78">
        <f t="shared" si="7"/>
        <v>46447</v>
      </c>
      <c r="B34" s="72">
        <f t="shared" si="8"/>
        <v>18</v>
      </c>
      <c r="C34" s="70">
        <f t="shared" si="9"/>
        <v>213855.18024416035</v>
      </c>
      <c r="D34" s="79">
        <f t="shared" si="10"/>
        <v>1033.6333711801085</v>
      </c>
      <c r="E34" s="79">
        <f t="shared" si="11"/>
        <v>334.56877270328908</v>
      </c>
      <c r="F34" s="79">
        <f t="shared" si="12"/>
        <v>1368.2021438833976</v>
      </c>
      <c r="G34" s="70">
        <f t="shared" si="13"/>
        <v>213520.61147145706</v>
      </c>
    </row>
    <row r="35" spans="1:7" x14ac:dyDescent="0.25">
      <c r="A35" s="78">
        <f t="shared" si="7"/>
        <v>46478</v>
      </c>
      <c r="B35" s="72">
        <f t="shared" si="8"/>
        <v>19</v>
      </c>
      <c r="C35" s="70">
        <f t="shared" si="9"/>
        <v>213520.61147145706</v>
      </c>
      <c r="D35" s="79">
        <f t="shared" si="10"/>
        <v>1032.0162887787092</v>
      </c>
      <c r="E35" s="79">
        <f t="shared" si="11"/>
        <v>336.1858551046883</v>
      </c>
      <c r="F35" s="79">
        <f t="shared" si="12"/>
        <v>1368.2021438833974</v>
      </c>
      <c r="G35" s="70">
        <f t="shared" si="13"/>
        <v>213184.42561635238</v>
      </c>
    </row>
    <row r="36" spans="1:7" x14ac:dyDescent="0.25">
      <c r="A36" s="78">
        <f t="shared" si="7"/>
        <v>46508</v>
      </c>
      <c r="B36" s="72">
        <f t="shared" si="8"/>
        <v>20</v>
      </c>
      <c r="C36" s="70">
        <f t="shared" si="9"/>
        <v>213184.42561635238</v>
      </c>
      <c r="D36" s="79">
        <f t="shared" si="10"/>
        <v>1030.3913904790363</v>
      </c>
      <c r="E36" s="79">
        <f t="shared" si="11"/>
        <v>337.81075340436092</v>
      </c>
      <c r="F36" s="79">
        <f t="shared" si="12"/>
        <v>1368.2021438833972</v>
      </c>
      <c r="G36" s="70">
        <f t="shared" si="13"/>
        <v>212846.61486294802</v>
      </c>
    </row>
    <row r="37" spans="1:7" x14ac:dyDescent="0.25">
      <c r="A37" s="78">
        <f t="shared" si="7"/>
        <v>46539</v>
      </c>
      <c r="B37" s="72">
        <f t="shared" si="8"/>
        <v>21</v>
      </c>
      <c r="C37" s="70">
        <f t="shared" si="9"/>
        <v>212846.61486294802</v>
      </c>
      <c r="D37" s="79">
        <f t="shared" si="10"/>
        <v>1028.7586385042489</v>
      </c>
      <c r="E37" s="79">
        <f t="shared" si="11"/>
        <v>339.44350537914869</v>
      </c>
      <c r="F37" s="79">
        <f t="shared" si="12"/>
        <v>1368.2021438833976</v>
      </c>
      <c r="G37" s="70">
        <f t="shared" si="13"/>
        <v>212507.17135756888</v>
      </c>
    </row>
    <row r="38" spans="1:7" x14ac:dyDescent="0.25">
      <c r="A38" s="78">
        <f t="shared" si="7"/>
        <v>46569</v>
      </c>
      <c r="B38" s="72">
        <f t="shared" si="8"/>
        <v>22</v>
      </c>
      <c r="C38" s="70">
        <f t="shared" si="9"/>
        <v>212507.17135756888</v>
      </c>
      <c r="D38" s="79">
        <f t="shared" si="10"/>
        <v>1027.1179948949161</v>
      </c>
      <c r="E38" s="79">
        <f t="shared" si="11"/>
        <v>341.08414898848127</v>
      </c>
      <c r="F38" s="79">
        <f t="shared" si="12"/>
        <v>1368.2021438833974</v>
      </c>
      <c r="G38" s="70">
        <f t="shared" si="13"/>
        <v>212166.0872085804</v>
      </c>
    </row>
    <row r="39" spans="1:7" x14ac:dyDescent="0.25">
      <c r="A39" s="78">
        <f t="shared" si="7"/>
        <v>46600</v>
      </c>
      <c r="B39" s="72">
        <f t="shared" si="8"/>
        <v>23</v>
      </c>
      <c r="C39" s="70">
        <f t="shared" si="9"/>
        <v>212166.0872085804</v>
      </c>
      <c r="D39" s="79">
        <f t="shared" si="10"/>
        <v>1025.4694215081386</v>
      </c>
      <c r="E39" s="79">
        <f t="shared" si="11"/>
        <v>342.73272237525896</v>
      </c>
      <c r="F39" s="79">
        <f t="shared" si="12"/>
        <v>1368.2021438833976</v>
      </c>
      <c r="G39" s="70">
        <f t="shared" si="13"/>
        <v>211823.35448620515</v>
      </c>
    </row>
    <row r="40" spans="1:7" x14ac:dyDescent="0.25">
      <c r="A40" s="78">
        <f t="shared" si="7"/>
        <v>46631</v>
      </c>
      <c r="B40" s="72">
        <f t="shared" si="8"/>
        <v>24</v>
      </c>
      <c r="C40" s="70">
        <f t="shared" si="9"/>
        <v>211823.35448620515</v>
      </c>
      <c r="D40" s="79">
        <f t="shared" si="10"/>
        <v>1023.812880016658</v>
      </c>
      <c r="E40" s="79">
        <f t="shared" si="11"/>
        <v>344.38926386673933</v>
      </c>
      <c r="F40" s="79">
        <f t="shared" si="12"/>
        <v>1368.2021438833974</v>
      </c>
      <c r="G40" s="70">
        <f t="shared" si="13"/>
        <v>211478.96522233842</v>
      </c>
    </row>
    <row r="41" spans="1:7" x14ac:dyDescent="0.25">
      <c r="A41" s="78">
        <f t="shared" si="7"/>
        <v>46661</v>
      </c>
      <c r="B41" s="72">
        <f t="shared" si="8"/>
        <v>25</v>
      </c>
      <c r="C41" s="70">
        <f t="shared" si="9"/>
        <v>211478.96522233842</v>
      </c>
      <c r="D41" s="79">
        <f t="shared" si="10"/>
        <v>1022.1483319079688</v>
      </c>
      <c r="E41" s="79">
        <f t="shared" si="11"/>
        <v>346.05381197542857</v>
      </c>
      <c r="F41" s="79">
        <f t="shared" si="12"/>
        <v>1368.2021438833974</v>
      </c>
      <c r="G41" s="70">
        <f t="shared" si="13"/>
        <v>211132.91141036298</v>
      </c>
    </row>
    <row r="42" spans="1:7" x14ac:dyDescent="0.25">
      <c r="A42" s="78">
        <f t="shared" si="7"/>
        <v>46692</v>
      </c>
      <c r="B42" s="72">
        <f t="shared" si="8"/>
        <v>26</v>
      </c>
      <c r="C42" s="70">
        <f t="shared" si="9"/>
        <v>211132.91141036298</v>
      </c>
      <c r="D42" s="79">
        <f t="shared" si="10"/>
        <v>1020.4757384834209</v>
      </c>
      <c r="E42" s="79">
        <f t="shared" si="11"/>
        <v>347.7264053999765</v>
      </c>
      <c r="F42" s="79">
        <f t="shared" si="12"/>
        <v>1368.2021438833974</v>
      </c>
      <c r="G42" s="70">
        <f t="shared" si="13"/>
        <v>210785.18500496302</v>
      </c>
    </row>
    <row r="43" spans="1:7" x14ac:dyDescent="0.25">
      <c r="A43" s="78">
        <f t="shared" si="7"/>
        <v>46722</v>
      </c>
      <c r="B43" s="72">
        <f t="shared" si="8"/>
        <v>27</v>
      </c>
      <c r="C43" s="70">
        <f t="shared" si="9"/>
        <v>210785.18500496302</v>
      </c>
      <c r="D43" s="79">
        <f t="shared" si="10"/>
        <v>1018.795060857321</v>
      </c>
      <c r="E43" s="79">
        <f t="shared" si="11"/>
        <v>349.40708302607641</v>
      </c>
      <c r="F43" s="79">
        <f t="shared" si="12"/>
        <v>1368.2021438833974</v>
      </c>
      <c r="G43" s="70">
        <f t="shared" si="13"/>
        <v>210435.77792193694</v>
      </c>
    </row>
    <row r="44" spans="1:7" x14ac:dyDescent="0.25">
      <c r="A44" s="78">
        <f t="shared" si="7"/>
        <v>46753</v>
      </c>
      <c r="B44" s="72">
        <f t="shared" si="8"/>
        <v>28</v>
      </c>
      <c r="C44" s="70">
        <f t="shared" si="9"/>
        <v>210435.77792193694</v>
      </c>
      <c r="D44" s="79">
        <f t="shared" si="10"/>
        <v>1017.1062599560283</v>
      </c>
      <c r="E44" s="79">
        <f t="shared" si="11"/>
        <v>351.09588392736902</v>
      </c>
      <c r="F44" s="79">
        <f t="shared" si="12"/>
        <v>1368.2021438833974</v>
      </c>
      <c r="G44" s="70">
        <f t="shared" si="13"/>
        <v>210084.68203800957</v>
      </c>
    </row>
    <row r="45" spans="1:7" x14ac:dyDescent="0.25">
      <c r="A45" s="78">
        <f t="shared" si="7"/>
        <v>46784</v>
      </c>
      <c r="B45" s="72">
        <f t="shared" si="8"/>
        <v>29</v>
      </c>
      <c r="C45" s="70">
        <f t="shared" si="9"/>
        <v>210084.68203800957</v>
      </c>
      <c r="D45" s="79">
        <f t="shared" si="10"/>
        <v>1015.4092965170461</v>
      </c>
      <c r="E45" s="79">
        <f t="shared" si="11"/>
        <v>352.79284736635128</v>
      </c>
      <c r="F45" s="79">
        <f t="shared" si="12"/>
        <v>1368.2021438833974</v>
      </c>
      <c r="G45" s="70">
        <f t="shared" si="13"/>
        <v>209731.88919064321</v>
      </c>
    </row>
    <row r="46" spans="1:7" x14ac:dyDescent="0.25">
      <c r="A46" s="78">
        <f t="shared" si="7"/>
        <v>46813</v>
      </c>
      <c r="B46" s="72">
        <f t="shared" si="8"/>
        <v>30</v>
      </c>
      <c r="C46" s="70">
        <f t="shared" si="9"/>
        <v>209731.88919064321</v>
      </c>
      <c r="D46" s="79">
        <f t="shared" si="10"/>
        <v>1013.7041310881086</v>
      </c>
      <c r="E46" s="79">
        <f t="shared" si="11"/>
        <v>354.49801279528873</v>
      </c>
      <c r="F46" s="79">
        <f t="shared" si="12"/>
        <v>1368.2021438833974</v>
      </c>
      <c r="G46" s="70">
        <f t="shared" si="13"/>
        <v>209377.39117784792</v>
      </c>
    </row>
    <row r="47" spans="1:7" x14ac:dyDescent="0.25">
      <c r="A47" s="78">
        <f t="shared" si="7"/>
        <v>46844</v>
      </c>
      <c r="B47" s="72">
        <f t="shared" si="8"/>
        <v>31</v>
      </c>
      <c r="C47" s="70">
        <f t="shared" si="9"/>
        <v>209377.39117784792</v>
      </c>
      <c r="D47" s="79">
        <f t="shared" si="10"/>
        <v>1011.9907240262647</v>
      </c>
      <c r="E47" s="79">
        <f t="shared" si="11"/>
        <v>356.21141985713263</v>
      </c>
      <c r="F47" s="79">
        <f t="shared" si="12"/>
        <v>1368.2021438833974</v>
      </c>
      <c r="G47" s="70">
        <f t="shared" si="13"/>
        <v>209021.17975799079</v>
      </c>
    </row>
    <row r="48" spans="1:7" x14ac:dyDescent="0.25">
      <c r="A48" s="78">
        <f t="shared" si="7"/>
        <v>46874</v>
      </c>
      <c r="B48" s="72">
        <f t="shared" si="8"/>
        <v>32</v>
      </c>
      <c r="C48" s="70">
        <f t="shared" si="9"/>
        <v>209021.17975799079</v>
      </c>
      <c r="D48" s="79">
        <f t="shared" si="10"/>
        <v>1010.2690354969553</v>
      </c>
      <c r="E48" s="79">
        <f t="shared" si="11"/>
        <v>357.93310838644209</v>
      </c>
      <c r="F48" s="79">
        <f t="shared" si="12"/>
        <v>1368.2021438833974</v>
      </c>
      <c r="G48" s="70">
        <f t="shared" si="13"/>
        <v>208663.24664960435</v>
      </c>
    </row>
    <row r="49" spans="1:7" x14ac:dyDescent="0.25">
      <c r="A49" s="78">
        <f t="shared" si="7"/>
        <v>46905</v>
      </c>
      <c r="B49" s="72">
        <f t="shared" si="8"/>
        <v>33</v>
      </c>
      <c r="C49" s="70">
        <f t="shared" si="9"/>
        <v>208663.24664960435</v>
      </c>
      <c r="D49" s="79">
        <f t="shared" si="10"/>
        <v>1008.5390254730876</v>
      </c>
      <c r="E49" s="79">
        <f t="shared" si="11"/>
        <v>359.66311841030989</v>
      </c>
      <c r="F49" s="79">
        <f t="shared" si="12"/>
        <v>1368.2021438833974</v>
      </c>
      <c r="G49" s="70">
        <f t="shared" si="13"/>
        <v>208303.58353119405</v>
      </c>
    </row>
    <row r="50" spans="1:7" x14ac:dyDescent="0.25">
      <c r="A50" s="78">
        <f t="shared" si="7"/>
        <v>46935</v>
      </c>
      <c r="B50" s="72">
        <f t="shared" si="8"/>
        <v>34</v>
      </c>
      <c r="C50" s="70">
        <f t="shared" si="9"/>
        <v>208303.58353119405</v>
      </c>
      <c r="D50" s="79">
        <f t="shared" si="10"/>
        <v>1006.8006537341045</v>
      </c>
      <c r="E50" s="79">
        <f t="shared" si="11"/>
        <v>361.40149014929307</v>
      </c>
      <c r="F50" s="79">
        <f t="shared" si="12"/>
        <v>1368.2021438833976</v>
      </c>
      <c r="G50" s="70">
        <f t="shared" si="13"/>
        <v>207942.18204104475</v>
      </c>
    </row>
    <row r="51" spans="1:7" x14ac:dyDescent="0.25">
      <c r="A51" s="78">
        <f t="shared" si="7"/>
        <v>46966</v>
      </c>
      <c r="B51" s="72">
        <f t="shared" si="8"/>
        <v>35</v>
      </c>
      <c r="C51" s="70">
        <f t="shared" si="9"/>
        <v>207942.18204104475</v>
      </c>
      <c r="D51" s="79">
        <f t="shared" si="10"/>
        <v>1005.0538798650495</v>
      </c>
      <c r="E51" s="79">
        <f t="shared" si="11"/>
        <v>363.14826401834802</v>
      </c>
      <c r="F51" s="79">
        <f t="shared" si="12"/>
        <v>1368.2021438833974</v>
      </c>
      <c r="G51" s="70">
        <f t="shared" si="13"/>
        <v>207579.0337770264</v>
      </c>
    </row>
    <row r="52" spans="1:7" x14ac:dyDescent="0.25">
      <c r="A52" s="78">
        <f t="shared" si="7"/>
        <v>46997</v>
      </c>
      <c r="B52" s="72">
        <f t="shared" si="8"/>
        <v>36</v>
      </c>
      <c r="C52" s="70">
        <f t="shared" si="9"/>
        <v>207579.0337770264</v>
      </c>
      <c r="D52" s="79">
        <f t="shared" si="10"/>
        <v>1003.2986632556274</v>
      </c>
      <c r="E52" s="79">
        <f t="shared" si="11"/>
        <v>364.90348062776997</v>
      </c>
      <c r="F52" s="79">
        <f t="shared" si="12"/>
        <v>1368.2021438833974</v>
      </c>
      <c r="G52" s="70">
        <f t="shared" si="13"/>
        <v>207214.13029639862</v>
      </c>
    </row>
    <row r="53" spans="1:7" x14ac:dyDescent="0.25">
      <c r="A53" s="78">
        <f t="shared" si="7"/>
        <v>47027</v>
      </c>
      <c r="B53" s="72">
        <f t="shared" si="8"/>
        <v>37</v>
      </c>
      <c r="C53" s="70">
        <f t="shared" si="9"/>
        <v>207214.13029639862</v>
      </c>
      <c r="D53" s="79">
        <f t="shared" si="10"/>
        <v>1001.5349630992599</v>
      </c>
      <c r="E53" s="79">
        <f t="shared" si="11"/>
        <v>366.66718078413749</v>
      </c>
      <c r="F53" s="79">
        <f t="shared" si="12"/>
        <v>1368.2021438833974</v>
      </c>
      <c r="G53" s="70">
        <f t="shared" si="13"/>
        <v>206847.46311561449</v>
      </c>
    </row>
    <row r="54" spans="1:7" x14ac:dyDescent="0.25">
      <c r="A54" s="78">
        <f t="shared" si="7"/>
        <v>47058</v>
      </c>
      <c r="B54" s="72">
        <f t="shared" si="8"/>
        <v>38</v>
      </c>
      <c r="C54" s="70">
        <f t="shared" si="9"/>
        <v>206847.46311561449</v>
      </c>
      <c r="D54" s="79">
        <f t="shared" si="10"/>
        <v>999.76273839213661</v>
      </c>
      <c r="E54" s="79">
        <f t="shared" si="11"/>
        <v>368.4394054912608</v>
      </c>
      <c r="F54" s="79">
        <f t="shared" si="12"/>
        <v>1368.2021438833974</v>
      </c>
      <c r="G54" s="70">
        <f t="shared" si="13"/>
        <v>206479.02371012323</v>
      </c>
    </row>
    <row r="55" spans="1:7" x14ac:dyDescent="0.25">
      <c r="A55" s="78">
        <f t="shared" si="7"/>
        <v>47088</v>
      </c>
      <c r="B55" s="72">
        <f t="shared" si="8"/>
        <v>39</v>
      </c>
      <c r="C55" s="70">
        <f t="shared" si="9"/>
        <v>206479.02371012323</v>
      </c>
      <c r="D55" s="79">
        <f t="shared" si="10"/>
        <v>997.98194793226219</v>
      </c>
      <c r="E55" s="79">
        <f t="shared" si="11"/>
        <v>370.22019595113528</v>
      </c>
      <c r="F55" s="79">
        <f t="shared" si="12"/>
        <v>1368.2021438833974</v>
      </c>
      <c r="G55" s="70">
        <f t="shared" si="13"/>
        <v>206108.80351417209</v>
      </c>
    </row>
    <row r="56" spans="1:7" x14ac:dyDescent="0.25">
      <c r="A56" s="78">
        <f t="shared" si="7"/>
        <v>47119</v>
      </c>
      <c r="B56" s="72">
        <f t="shared" si="8"/>
        <v>40</v>
      </c>
      <c r="C56" s="70">
        <f t="shared" si="9"/>
        <v>206108.80351417209</v>
      </c>
      <c r="D56" s="79">
        <f t="shared" si="10"/>
        <v>996.19255031849821</v>
      </c>
      <c r="E56" s="79">
        <f t="shared" si="11"/>
        <v>372.00959356489915</v>
      </c>
      <c r="F56" s="79">
        <f t="shared" si="12"/>
        <v>1368.2021438833974</v>
      </c>
      <c r="G56" s="70">
        <f t="shared" si="13"/>
        <v>205736.79392060719</v>
      </c>
    </row>
    <row r="57" spans="1:7" x14ac:dyDescent="0.25">
      <c r="A57" s="78">
        <f t="shared" si="7"/>
        <v>47150</v>
      </c>
      <c r="B57" s="72">
        <f t="shared" si="8"/>
        <v>41</v>
      </c>
      <c r="C57" s="70">
        <f t="shared" si="9"/>
        <v>205736.79392060719</v>
      </c>
      <c r="D57" s="79">
        <f t="shared" si="10"/>
        <v>994.39450394960113</v>
      </c>
      <c r="E57" s="79">
        <f t="shared" si="11"/>
        <v>373.80763993379617</v>
      </c>
      <c r="F57" s="79">
        <f t="shared" si="12"/>
        <v>1368.2021438833972</v>
      </c>
      <c r="G57" s="70">
        <f t="shared" si="13"/>
        <v>205362.98628067339</v>
      </c>
    </row>
    <row r="58" spans="1:7" x14ac:dyDescent="0.25">
      <c r="A58" s="78">
        <f t="shared" si="7"/>
        <v>47178</v>
      </c>
      <c r="B58" s="72">
        <f t="shared" si="8"/>
        <v>42</v>
      </c>
      <c r="C58" s="70">
        <f t="shared" si="9"/>
        <v>205362.98628067339</v>
      </c>
      <c r="D58" s="79">
        <f t="shared" si="10"/>
        <v>992.58776702325463</v>
      </c>
      <c r="E58" s="79">
        <f t="shared" si="11"/>
        <v>375.61437686014278</v>
      </c>
      <c r="F58" s="79">
        <f t="shared" si="12"/>
        <v>1368.2021438833974</v>
      </c>
      <c r="G58" s="70">
        <f t="shared" si="13"/>
        <v>204987.37190381324</v>
      </c>
    </row>
    <row r="59" spans="1:7" x14ac:dyDescent="0.25">
      <c r="A59" s="78">
        <f t="shared" si="7"/>
        <v>47209</v>
      </c>
      <c r="B59" s="72">
        <f t="shared" si="8"/>
        <v>43</v>
      </c>
      <c r="C59" s="70">
        <f t="shared" si="9"/>
        <v>204987.37190381324</v>
      </c>
      <c r="D59" s="79">
        <f t="shared" si="10"/>
        <v>990.77229753509721</v>
      </c>
      <c r="E59" s="79">
        <f t="shared" si="11"/>
        <v>377.42984634830009</v>
      </c>
      <c r="F59" s="79">
        <f t="shared" si="12"/>
        <v>1368.2021438833972</v>
      </c>
      <c r="G59" s="70">
        <f t="shared" si="13"/>
        <v>204609.94205746494</v>
      </c>
    </row>
    <row r="60" spans="1:7" x14ac:dyDescent="0.25">
      <c r="A60" s="78">
        <f t="shared" si="7"/>
        <v>47239</v>
      </c>
      <c r="B60" s="72">
        <f t="shared" si="8"/>
        <v>44</v>
      </c>
      <c r="C60" s="70">
        <f t="shared" si="9"/>
        <v>204609.94205746494</v>
      </c>
      <c r="D60" s="79">
        <f t="shared" si="10"/>
        <v>988.94805327774714</v>
      </c>
      <c r="E60" s="79">
        <f t="shared" si="11"/>
        <v>379.25409060565022</v>
      </c>
      <c r="F60" s="79">
        <f t="shared" si="12"/>
        <v>1368.2021438833974</v>
      </c>
      <c r="G60" s="70">
        <f t="shared" si="13"/>
        <v>204230.68796685929</v>
      </c>
    </row>
    <row r="61" spans="1:7" x14ac:dyDescent="0.25">
      <c r="A61" s="78">
        <f t="shared" si="7"/>
        <v>47270</v>
      </c>
      <c r="B61" s="72">
        <f t="shared" si="8"/>
        <v>45</v>
      </c>
      <c r="C61" s="70">
        <f t="shared" si="9"/>
        <v>204230.68796685929</v>
      </c>
      <c r="D61" s="79">
        <f t="shared" si="10"/>
        <v>987.11499183981982</v>
      </c>
      <c r="E61" s="79">
        <f t="shared" si="11"/>
        <v>381.08715204357759</v>
      </c>
      <c r="F61" s="79">
        <f t="shared" si="12"/>
        <v>1368.2021438833974</v>
      </c>
      <c r="G61" s="70">
        <f t="shared" si="13"/>
        <v>203849.6008148157</v>
      </c>
    </row>
    <row r="62" spans="1:7" x14ac:dyDescent="0.25">
      <c r="A62" s="78">
        <f t="shared" si="7"/>
        <v>47300</v>
      </c>
      <c r="B62" s="72">
        <f t="shared" si="8"/>
        <v>46</v>
      </c>
      <c r="C62" s="70">
        <f t="shared" si="9"/>
        <v>203849.6008148157</v>
      </c>
      <c r="D62" s="79">
        <f t="shared" si="10"/>
        <v>985.27307060494263</v>
      </c>
      <c r="E62" s="79">
        <f t="shared" si="11"/>
        <v>382.92907327845489</v>
      </c>
      <c r="F62" s="79">
        <f t="shared" si="12"/>
        <v>1368.2021438833976</v>
      </c>
      <c r="G62" s="70">
        <f t="shared" si="13"/>
        <v>203466.67174153726</v>
      </c>
    </row>
    <row r="63" spans="1:7" x14ac:dyDescent="0.25">
      <c r="A63" s="78">
        <f t="shared" si="7"/>
        <v>47331</v>
      </c>
      <c r="B63" s="72">
        <f t="shared" si="8"/>
        <v>47</v>
      </c>
      <c r="C63" s="70">
        <f t="shared" si="9"/>
        <v>203466.67174153726</v>
      </c>
      <c r="D63" s="79">
        <f t="shared" si="10"/>
        <v>983.42224675076329</v>
      </c>
      <c r="E63" s="79">
        <f t="shared" si="11"/>
        <v>384.77989713263412</v>
      </c>
      <c r="F63" s="79">
        <f t="shared" si="12"/>
        <v>1368.2021438833974</v>
      </c>
      <c r="G63" s="70">
        <f t="shared" si="13"/>
        <v>203081.89184440463</v>
      </c>
    </row>
    <row r="64" spans="1:7" x14ac:dyDescent="0.25">
      <c r="A64" s="78">
        <f t="shared" si="7"/>
        <v>47362</v>
      </c>
      <c r="B64" s="72">
        <f t="shared" si="8"/>
        <v>48</v>
      </c>
      <c r="C64" s="70">
        <f t="shared" si="9"/>
        <v>203081.89184440463</v>
      </c>
      <c r="D64" s="79">
        <f t="shared" si="10"/>
        <v>981.56247724795548</v>
      </c>
      <c r="E64" s="79">
        <f t="shared" si="11"/>
        <v>386.63966663544187</v>
      </c>
      <c r="F64" s="79">
        <f t="shared" si="12"/>
        <v>1368.2021438833974</v>
      </c>
      <c r="G64" s="70">
        <f t="shared" si="13"/>
        <v>202695.25217776917</v>
      </c>
    </row>
    <row r="65" spans="1:7" x14ac:dyDescent="0.25">
      <c r="A65" s="78">
        <f t="shared" si="7"/>
        <v>47392</v>
      </c>
      <c r="B65" s="72">
        <f t="shared" si="8"/>
        <v>49</v>
      </c>
      <c r="C65" s="70">
        <f t="shared" si="9"/>
        <v>202695.25217776917</v>
      </c>
      <c r="D65" s="79">
        <f t="shared" si="10"/>
        <v>979.6937188592176</v>
      </c>
      <c r="E65" s="79">
        <f t="shared" si="11"/>
        <v>388.50842502417976</v>
      </c>
      <c r="F65" s="79">
        <f t="shared" si="12"/>
        <v>1368.2021438833974</v>
      </c>
      <c r="G65" s="70">
        <f t="shared" si="13"/>
        <v>202306.74375274498</v>
      </c>
    </row>
    <row r="66" spans="1:7" x14ac:dyDescent="0.25">
      <c r="A66" s="78">
        <f t="shared" si="7"/>
        <v>47423</v>
      </c>
      <c r="B66" s="72">
        <f t="shared" si="8"/>
        <v>50</v>
      </c>
      <c r="C66" s="70">
        <f t="shared" si="9"/>
        <v>202306.74375274498</v>
      </c>
      <c r="D66" s="79">
        <f t="shared" si="10"/>
        <v>977.81592813826751</v>
      </c>
      <c r="E66" s="79">
        <f t="shared" si="11"/>
        <v>390.38621574512996</v>
      </c>
      <c r="F66" s="79">
        <f t="shared" si="12"/>
        <v>1368.2021438833974</v>
      </c>
      <c r="G66" s="70">
        <f t="shared" si="13"/>
        <v>201916.35753699986</v>
      </c>
    </row>
    <row r="67" spans="1:7" x14ac:dyDescent="0.25">
      <c r="A67" s="78">
        <f t="shared" si="7"/>
        <v>47453</v>
      </c>
      <c r="B67" s="72">
        <f t="shared" si="8"/>
        <v>51</v>
      </c>
      <c r="C67" s="70">
        <f t="shared" si="9"/>
        <v>201916.35753699986</v>
      </c>
      <c r="D67" s="79">
        <f t="shared" si="10"/>
        <v>975.92906142883271</v>
      </c>
      <c r="E67" s="79">
        <f t="shared" si="11"/>
        <v>392.27308245456476</v>
      </c>
      <c r="F67" s="79">
        <f t="shared" si="12"/>
        <v>1368.2021438833974</v>
      </c>
      <c r="G67" s="70">
        <f t="shared" si="13"/>
        <v>201524.08445454529</v>
      </c>
    </row>
    <row r="68" spans="1:7" x14ac:dyDescent="0.25">
      <c r="A68" s="78">
        <f t="shared" si="7"/>
        <v>47484</v>
      </c>
      <c r="B68" s="72">
        <f t="shared" si="8"/>
        <v>52</v>
      </c>
      <c r="C68" s="70">
        <f t="shared" si="9"/>
        <v>201524.08445454529</v>
      </c>
      <c r="D68" s="79">
        <f t="shared" si="10"/>
        <v>974.03307486363565</v>
      </c>
      <c r="E68" s="79">
        <f t="shared" si="11"/>
        <v>394.16906901976182</v>
      </c>
      <c r="F68" s="79">
        <f t="shared" si="12"/>
        <v>1368.2021438833974</v>
      </c>
      <c r="G68" s="70">
        <f t="shared" si="13"/>
        <v>201129.91538552553</v>
      </c>
    </row>
    <row r="69" spans="1:7" x14ac:dyDescent="0.25">
      <c r="A69" s="78">
        <f t="shared" si="7"/>
        <v>47515</v>
      </c>
      <c r="B69" s="72">
        <f t="shared" si="8"/>
        <v>53</v>
      </c>
      <c r="C69" s="70">
        <f t="shared" si="9"/>
        <v>201129.91538552553</v>
      </c>
      <c r="D69" s="79">
        <f t="shared" si="10"/>
        <v>972.12792436337327</v>
      </c>
      <c r="E69" s="79">
        <f t="shared" si="11"/>
        <v>396.07421952002397</v>
      </c>
      <c r="F69" s="79">
        <f t="shared" si="12"/>
        <v>1368.2021438833972</v>
      </c>
      <c r="G69" s="70">
        <f t="shared" si="13"/>
        <v>200733.8411660055</v>
      </c>
    </row>
    <row r="70" spans="1:7" x14ac:dyDescent="0.25">
      <c r="A70" s="78">
        <f t="shared" si="7"/>
        <v>47543</v>
      </c>
      <c r="B70" s="72">
        <f t="shared" si="8"/>
        <v>54</v>
      </c>
      <c r="C70" s="70">
        <f t="shared" si="9"/>
        <v>200733.8411660055</v>
      </c>
      <c r="D70" s="79">
        <f t="shared" si="10"/>
        <v>970.21356563569327</v>
      </c>
      <c r="E70" s="79">
        <f t="shared" si="11"/>
        <v>397.98857824770414</v>
      </c>
      <c r="F70" s="79">
        <f t="shared" si="12"/>
        <v>1368.2021438833974</v>
      </c>
      <c r="G70" s="70">
        <f t="shared" si="13"/>
        <v>200335.85258775781</v>
      </c>
    </row>
    <row r="71" spans="1:7" x14ac:dyDescent="0.25">
      <c r="A71" s="78">
        <f t="shared" si="7"/>
        <v>47574</v>
      </c>
      <c r="B71" s="72">
        <f t="shared" si="8"/>
        <v>55</v>
      </c>
      <c r="C71" s="70">
        <f t="shared" si="9"/>
        <v>200335.85258775781</v>
      </c>
      <c r="D71" s="79">
        <f t="shared" si="10"/>
        <v>968.28995417416263</v>
      </c>
      <c r="E71" s="79">
        <f t="shared" si="11"/>
        <v>399.91218970923478</v>
      </c>
      <c r="F71" s="79">
        <f t="shared" si="12"/>
        <v>1368.2021438833974</v>
      </c>
      <c r="G71" s="70">
        <f t="shared" si="13"/>
        <v>199935.94039804858</v>
      </c>
    </row>
    <row r="72" spans="1:7" x14ac:dyDescent="0.25">
      <c r="A72" s="78">
        <f t="shared" si="7"/>
        <v>47604</v>
      </c>
      <c r="B72" s="72">
        <f t="shared" si="8"/>
        <v>56</v>
      </c>
      <c r="C72" s="70">
        <f t="shared" si="9"/>
        <v>199935.94039804858</v>
      </c>
      <c r="D72" s="79">
        <f t="shared" si="10"/>
        <v>966.35704525723474</v>
      </c>
      <c r="E72" s="79">
        <f t="shared" si="11"/>
        <v>401.84509862616261</v>
      </c>
      <c r="F72" s="79">
        <f t="shared" si="12"/>
        <v>1368.2021438833974</v>
      </c>
      <c r="G72" s="70">
        <f t="shared" si="13"/>
        <v>199534.09529942242</v>
      </c>
    </row>
    <row r="73" spans="1:7" x14ac:dyDescent="0.25">
      <c r="A73" s="78">
        <f t="shared" si="7"/>
        <v>47635</v>
      </c>
      <c r="B73" s="72">
        <f t="shared" si="8"/>
        <v>57</v>
      </c>
      <c r="C73" s="70">
        <f t="shared" si="9"/>
        <v>199534.09529942242</v>
      </c>
      <c r="D73" s="79">
        <f t="shared" si="10"/>
        <v>964.4147939472083</v>
      </c>
      <c r="E73" s="79">
        <f t="shared" si="11"/>
        <v>403.78734993618912</v>
      </c>
      <c r="F73" s="79">
        <f t="shared" si="12"/>
        <v>1368.2021438833974</v>
      </c>
      <c r="G73" s="70">
        <f t="shared" si="13"/>
        <v>199130.30794948622</v>
      </c>
    </row>
    <row r="74" spans="1:7" x14ac:dyDescent="0.25">
      <c r="A74" s="78">
        <f t="shared" si="7"/>
        <v>47665</v>
      </c>
      <c r="B74" s="72">
        <f t="shared" si="8"/>
        <v>58</v>
      </c>
      <c r="C74" s="70">
        <f t="shared" si="9"/>
        <v>199130.30794948622</v>
      </c>
      <c r="D74" s="79">
        <f t="shared" si="10"/>
        <v>962.46315508918326</v>
      </c>
      <c r="E74" s="79">
        <f t="shared" si="11"/>
        <v>405.73898879421404</v>
      </c>
      <c r="F74" s="79">
        <f t="shared" si="12"/>
        <v>1368.2021438833972</v>
      </c>
      <c r="G74" s="70">
        <f t="shared" si="13"/>
        <v>198724.56896069201</v>
      </c>
    </row>
    <row r="75" spans="1:7" x14ac:dyDescent="0.25">
      <c r="A75" s="78">
        <f t="shared" si="7"/>
        <v>47696</v>
      </c>
      <c r="B75" s="72">
        <f t="shared" si="8"/>
        <v>59</v>
      </c>
      <c r="C75" s="70">
        <f t="shared" si="9"/>
        <v>198724.56896069201</v>
      </c>
      <c r="D75" s="79">
        <f t="shared" si="10"/>
        <v>960.50208331001136</v>
      </c>
      <c r="E75" s="79">
        <f t="shared" si="11"/>
        <v>407.70006057338605</v>
      </c>
      <c r="F75" s="79">
        <f t="shared" si="12"/>
        <v>1368.2021438833974</v>
      </c>
      <c r="G75" s="70">
        <f t="shared" si="13"/>
        <v>198316.86890011863</v>
      </c>
    </row>
    <row r="76" spans="1:7" x14ac:dyDescent="0.25">
      <c r="A76" s="78">
        <f t="shared" si="7"/>
        <v>47727</v>
      </c>
      <c r="B76" s="72">
        <f t="shared" si="8"/>
        <v>60</v>
      </c>
      <c r="C76" s="70">
        <f t="shared" si="9"/>
        <v>198316.86890011863</v>
      </c>
      <c r="D76" s="79">
        <f t="shared" si="10"/>
        <v>958.53153301724012</v>
      </c>
      <c r="E76" s="79">
        <f t="shared" si="11"/>
        <v>409.67061086615746</v>
      </c>
      <c r="F76" s="79">
        <f t="shared" si="12"/>
        <v>1368.2021438833976</v>
      </c>
      <c r="G76" s="70">
        <f t="shared" si="13"/>
        <v>197907.19828925247</v>
      </c>
    </row>
    <row r="77" spans="1:7" x14ac:dyDescent="0.25">
      <c r="A77" s="78">
        <f t="shared" si="7"/>
        <v>47757</v>
      </c>
      <c r="B77" s="72">
        <f t="shared" si="8"/>
        <v>61</v>
      </c>
      <c r="C77" s="70">
        <f t="shared" si="9"/>
        <v>197907.19828925247</v>
      </c>
      <c r="D77" s="79">
        <f t="shared" si="10"/>
        <v>956.55145839805368</v>
      </c>
      <c r="E77" s="79">
        <f t="shared" si="11"/>
        <v>411.6506854853439</v>
      </c>
      <c r="F77" s="79">
        <f t="shared" si="12"/>
        <v>1368.2021438833976</v>
      </c>
      <c r="G77" s="70">
        <f t="shared" si="13"/>
        <v>197495.54760376713</v>
      </c>
    </row>
    <row r="78" spans="1:7" x14ac:dyDescent="0.25">
      <c r="A78" s="78">
        <f t="shared" si="7"/>
        <v>47788</v>
      </c>
      <c r="B78" s="72">
        <f t="shared" si="8"/>
        <v>62</v>
      </c>
      <c r="C78" s="70">
        <f t="shared" si="9"/>
        <v>197495.54760376713</v>
      </c>
      <c r="D78" s="79">
        <f t="shared" si="10"/>
        <v>954.56181341820786</v>
      </c>
      <c r="E78" s="79">
        <f t="shared" si="11"/>
        <v>413.64033046518972</v>
      </c>
      <c r="F78" s="79">
        <f t="shared" si="12"/>
        <v>1368.2021438833976</v>
      </c>
      <c r="G78" s="70">
        <f t="shared" si="13"/>
        <v>197081.90727330194</v>
      </c>
    </row>
    <row r="79" spans="1:7" x14ac:dyDescent="0.25">
      <c r="A79" s="78">
        <f t="shared" si="7"/>
        <v>47818</v>
      </c>
      <c r="B79" s="72">
        <f t="shared" si="8"/>
        <v>63</v>
      </c>
      <c r="C79" s="70">
        <f t="shared" si="9"/>
        <v>197081.90727330194</v>
      </c>
      <c r="D79" s="79">
        <f t="shared" si="10"/>
        <v>952.56255182095924</v>
      </c>
      <c r="E79" s="79">
        <f t="shared" si="11"/>
        <v>415.63959206243811</v>
      </c>
      <c r="F79" s="79">
        <f t="shared" si="12"/>
        <v>1368.2021438833974</v>
      </c>
      <c r="G79" s="70">
        <f t="shared" si="13"/>
        <v>196666.26768123949</v>
      </c>
    </row>
    <row r="80" spans="1:7" x14ac:dyDescent="0.25">
      <c r="A80" s="78">
        <f t="shared" si="7"/>
        <v>47849</v>
      </c>
      <c r="B80" s="72">
        <f t="shared" si="8"/>
        <v>64</v>
      </c>
      <c r="C80" s="70">
        <f t="shared" si="9"/>
        <v>196666.26768123949</v>
      </c>
      <c r="D80" s="79">
        <f t="shared" si="10"/>
        <v>950.55362712599083</v>
      </c>
      <c r="E80" s="79">
        <f t="shared" si="11"/>
        <v>417.64851675740653</v>
      </c>
      <c r="F80" s="79">
        <f t="shared" si="12"/>
        <v>1368.2021438833974</v>
      </c>
      <c r="G80" s="70">
        <f t="shared" si="13"/>
        <v>196248.61916448208</v>
      </c>
    </row>
    <row r="81" spans="1:7" x14ac:dyDescent="0.25">
      <c r="A81" s="78">
        <f t="shared" si="7"/>
        <v>47880</v>
      </c>
      <c r="B81" s="72">
        <f t="shared" si="8"/>
        <v>65</v>
      </c>
      <c r="C81" s="70">
        <f t="shared" si="9"/>
        <v>196248.61916448208</v>
      </c>
      <c r="D81" s="79">
        <f t="shared" si="10"/>
        <v>948.53499262832997</v>
      </c>
      <c r="E81" s="79">
        <f t="shared" si="11"/>
        <v>419.66715125506738</v>
      </c>
      <c r="F81" s="79">
        <f t="shared" si="12"/>
        <v>1368.2021438833974</v>
      </c>
      <c r="G81" s="70">
        <f t="shared" si="13"/>
        <v>195828.95201322701</v>
      </c>
    </row>
    <row r="82" spans="1:7" x14ac:dyDescent="0.25">
      <c r="A82" s="78">
        <f t="shared" si="7"/>
        <v>47908</v>
      </c>
      <c r="B82" s="72">
        <f t="shared" si="8"/>
        <v>66</v>
      </c>
      <c r="C82" s="70">
        <f t="shared" si="9"/>
        <v>195828.95201322701</v>
      </c>
      <c r="D82" s="79">
        <f t="shared" si="10"/>
        <v>946.50660139726381</v>
      </c>
      <c r="E82" s="79">
        <f t="shared" si="11"/>
        <v>421.69554248613355</v>
      </c>
      <c r="F82" s="79">
        <f t="shared" si="12"/>
        <v>1368.2021438833974</v>
      </c>
      <c r="G82" s="70">
        <f t="shared" si="13"/>
        <v>195407.25647074089</v>
      </c>
    </row>
    <row r="83" spans="1:7" x14ac:dyDescent="0.25">
      <c r="A83" s="78">
        <f t="shared" si="7"/>
        <v>47939</v>
      </c>
      <c r="B83" s="72">
        <f t="shared" si="8"/>
        <v>67</v>
      </c>
      <c r="C83" s="70">
        <f t="shared" si="9"/>
        <v>195407.25647074089</v>
      </c>
      <c r="D83" s="79">
        <f t="shared" si="10"/>
        <v>944.4684062752475</v>
      </c>
      <c r="E83" s="79">
        <f t="shared" si="11"/>
        <v>423.73373760814985</v>
      </c>
      <c r="F83" s="79">
        <f t="shared" si="12"/>
        <v>1368.2021438833974</v>
      </c>
      <c r="G83" s="70">
        <f t="shared" si="13"/>
        <v>194983.52273313273</v>
      </c>
    </row>
    <row r="84" spans="1:7" x14ac:dyDescent="0.25">
      <c r="A84" s="78">
        <f t="shared" ref="A84:A147" si="14">IF(B84="","",EDATE(A83,1))</f>
        <v>47969</v>
      </c>
      <c r="B84" s="72">
        <f t="shared" ref="B84:B147" si="15">IF(B83="","",IF(SUM(B83)+1&lt;=$E$7,SUM(B83)+1,""))</f>
        <v>68</v>
      </c>
      <c r="C84" s="70">
        <f t="shared" ref="C84:C147" si="16">IF(B84="","",G83)</f>
        <v>194983.52273313273</v>
      </c>
      <c r="D84" s="79">
        <f t="shared" ref="D84:D147" si="17">IF(B84="","",IPMT($E$13/12,B84,$E$7,-$E$11,$E$12,0))</f>
        <v>942.42035987680822</v>
      </c>
      <c r="E84" s="79">
        <f t="shared" ref="E84:E147" si="18">IF(B84="","",PPMT($E$13/12,B84,$E$7,-$E$11,$E$12,0))</f>
        <v>425.78178400658925</v>
      </c>
      <c r="F84" s="79">
        <f t="shared" ref="F84:F147" si="19">IF(B84="","",SUM(D84:E84))</f>
        <v>1368.2021438833974</v>
      </c>
      <c r="G84" s="70">
        <f t="shared" ref="G84:G147" si="20">IF(B84="","",SUM(C84)-SUM(E84))</f>
        <v>194557.74094912614</v>
      </c>
    </row>
    <row r="85" spans="1:7" x14ac:dyDescent="0.25">
      <c r="A85" s="78">
        <f t="shared" si="14"/>
        <v>48000</v>
      </c>
      <c r="B85" s="72">
        <f t="shared" si="15"/>
        <v>69</v>
      </c>
      <c r="C85" s="70">
        <f t="shared" si="16"/>
        <v>194557.74094912614</v>
      </c>
      <c r="D85" s="79">
        <f t="shared" si="17"/>
        <v>940.36241458744303</v>
      </c>
      <c r="E85" s="79">
        <f t="shared" si="18"/>
        <v>427.83972929595438</v>
      </c>
      <c r="F85" s="79">
        <f t="shared" si="19"/>
        <v>1368.2021438833974</v>
      </c>
      <c r="G85" s="70">
        <f t="shared" si="20"/>
        <v>194129.90121983018</v>
      </c>
    </row>
    <row r="86" spans="1:7" x14ac:dyDescent="0.25">
      <c r="A86" s="78">
        <f t="shared" si="14"/>
        <v>48030</v>
      </c>
      <c r="B86" s="72">
        <f t="shared" si="15"/>
        <v>70</v>
      </c>
      <c r="C86" s="70">
        <f t="shared" si="16"/>
        <v>194129.90121983018</v>
      </c>
      <c r="D86" s="79">
        <f t="shared" si="17"/>
        <v>938.29452256251238</v>
      </c>
      <c r="E86" s="79">
        <f t="shared" si="18"/>
        <v>429.90762132088486</v>
      </c>
      <c r="F86" s="79">
        <f t="shared" si="19"/>
        <v>1368.2021438833972</v>
      </c>
      <c r="G86" s="70">
        <f t="shared" si="20"/>
        <v>193699.99359850929</v>
      </c>
    </row>
    <row r="87" spans="1:7" x14ac:dyDescent="0.25">
      <c r="A87" s="78">
        <f t="shared" si="14"/>
        <v>48061</v>
      </c>
      <c r="B87" s="72">
        <f t="shared" si="15"/>
        <v>71</v>
      </c>
      <c r="C87" s="70">
        <f t="shared" si="16"/>
        <v>193699.99359850929</v>
      </c>
      <c r="D87" s="79">
        <f t="shared" si="17"/>
        <v>936.21663572612829</v>
      </c>
      <c r="E87" s="79">
        <f t="shared" si="18"/>
        <v>431.98550815726912</v>
      </c>
      <c r="F87" s="79">
        <f t="shared" si="19"/>
        <v>1368.2021438833974</v>
      </c>
      <c r="G87" s="70">
        <f t="shared" si="20"/>
        <v>193268.00809035203</v>
      </c>
    </row>
    <row r="88" spans="1:7" x14ac:dyDescent="0.25">
      <c r="A88" s="78">
        <f t="shared" si="14"/>
        <v>48092</v>
      </c>
      <c r="B88" s="72">
        <f t="shared" si="15"/>
        <v>72</v>
      </c>
      <c r="C88" s="70">
        <f t="shared" si="16"/>
        <v>193268.00809035203</v>
      </c>
      <c r="D88" s="79">
        <f t="shared" si="17"/>
        <v>934.12870577003468</v>
      </c>
      <c r="E88" s="79">
        <f t="shared" si="18"/>
        <v>434.07343811336261</v>
      </c>
      <c r="F88" s="79">
        <f t="shared" si="19"/>
        <v>1368.2021438833972</v>
      </c>
      <c r="G88" s="70">
        <f t="shared" si="20"/>
        <v>192833.93465223868</v>
      </c>
    </row>
    <row r="89" spans="1:7" x14ac:dyDescent="0.25">
      <c r="A89" s="78">
        <f t="shared" si="14"/>
        <v>48122</v>
      </c>
      <c r="B89" s="72">
        <f t="shared" si="15"/>
        <v>73</v>
      </c>
      <c r="C89" s="70">
        <f t="shared" si="16"/>
        <v>192833.93465223868</v>
      </c>
      <c r="D89" s="79">
        <f t="shared" si="17"/>
        <v>932.03068415248686</v>
      </c>
      <c r="E89" s="79">
        <f t="shared" si="18"/>
        <v>436.1714597309105</v>
      </c>
      <c r="F89" s="79">
        <f t="shared" si="19"/>
        <v>1368.2021438833974</v>
      </c>
      <c r="G89" s="70">
        <f t="shared" si="20"/>
        <v>192397.76319250776</v>
      </c>
    </row>
    <row r="90" spans="1:7" x14ac:dyDescent="0.25">
      <c r="A90" s="78">
        <f t="shared" si="14"/>
        <v>48153</v>
      </c>
      <c r="B90" s="72">
        <f t="shared" si="15"/>
        <v>74</v>
      </c>
      <c r="C90" s="70">
        <f t="shared" si="16"/>
        <v>192397.76319250776</v>
      </c>
      <c r="D90" s="79">
        <f t="shared" si="17"/>
        <v>929.92252209712069</v>
      </c>
      <c r="E90" s="79">
        <f t="shared" si="18"/>
        <v>438.27962178627655</v>
      </c>
      <c r="F90" s="79">
        <f t="shared" si="19"/>
        <v>1368.2021438833972</v>
      </c>
      <c r="G90" s="70">
        <f t="shared" si="20"/>
        <v>191959.4835707215</v>
      </c>
    </row>
    <row r="91" spans="1:7" x14ac:dyDescent="0.25">
      <c r="A91" s="78">
        <f t="shared" si="14"/>
        <v>48183</v>
      </c>
      <c r="B91" s="72">
        <f t="shared" si="15"/>
        <v>75</v>
      </c>
      <c r="C91" s="70">
        <f t="shared" si="16"/>
        <v>191959.4835707215</v>
      </c>
      <c r="D91" s="79">
        <f t="shared" si="17"/>
        <v>927.80417059182048</v>
      </c>
      <c r="E91" s="79">
        <f t="shared" si="18"/>
        <v>440.39797329157693</v>
      </c>
      <c r="F91" s="79">
        <f t="shared" si="19"/>
        <v>1368.2021438833974</v>
      </c>
      <c r="G91" s="70">
        <f t="shared" si="20"/>
        <v>191519.08559742992</v>
      </c>
    </row>
    <row r="92" spans="1:7" x14ac:dyDescent="0.25">
      <c r="A92" s="78">
        <f t="shared" si="14"/>
        <v>48214</v>
      </c>
      <c r="B92" s="72">
        <f t="shared" si="15"/>
        <v>76</v>
      </c>
      <c r="C92" s="70">
        <f t="shared" si="16"/>
        <v>191519.08559742992</v>
      </c>
      <c r="D92" s="79">
        <f t="shared" si="17"/>
        <v>925.67558038757784</v>
      </c>
      <c r="E92" s="79">
        <f t="shared" si="18"/>
        <v>442.52656349581952</v>
      </c>
      <c r="F92" s="79">
        <f t="shared" si="19"/>
        <v>1368.2021438833974</v>
      </c>
      <c r="G92" s="70">
        <f t="shared" si="20"/>
        <v>191076.55903393411</v>
      </c>
    </row>
    <row r="93" spans="1:7" x14ac:dyDescent="0.25">
      <c r="A93" s="78">
        <f t="shared" si="14"/>
        <v>48245</v>
      </c>
      <c r="B93" s="72">
        <f t="shared" si="15"/>
        <v>77</v>
      </c>
      <c r="C93" s="70">
        <f t="shared" si="16"/>
        <v>191076.55903393411</v>
      </c>
      <c r="D93" s="79">
        <f t="shared" si="17"/>
        <v>923.53670199734802</v>
      </c>
      <c r="E93" s="79">
        <f t="shared" si="18"/>
        <v>444.66544188604934</v>
      </c>
      <c r="F93" s="79">
        <f t="shared" si="19"/>
        <v>1368.2021438833974</v>
      </c>
      <c r="G93" s="70">
        <f t="shared" si="20"/>
        <v>190631.89359204806</v>
      </c>
    </row>
    <row r="94" spans="1:7" x14ac:dyDescent="0.25">
      <c r="A94" s="78">
        <f t="shared" si="14"/>
        <v>48274</v>
      </c>
      <c r="B94" s="72">
        <f t="shared" si="15"/>
        <v>78</v>
      </c>
      <c r="C94" s="70">
        <f t="shared" si="16"/>
        <v>190631.89359204806</v>
      </c>
      <c r="D94" s="79">
        <f t="shared" si="17"/>
        <v>921.38748569489883</v>
      </c>
      <c r="E94" s="79">
        <f t="shared" si="18"/>
        <v>446.81465818849858</v>
      </c>
      <c r="F94" s="79">
        <f t="shared" si="19"/>
        <v>1368.2021438833974</v>
      </c>
      <c r="G94" s="70">
        <f t="shared" si="20"/>
        <v>190185.07893385956</v>
      </c>
    </row>
    <row r="95" spans="1:7" x14ac:dyDescent="0.25">
      <c r="A95" s="78">
        <f t="shared" si="14"/>
        <v>48305</v>
      </c>
      <c r="B95" s="72">
        <f t="shared" si="15"/>
        <v>79</v>
      </c>
      <c r="C95" s="70">
        <f t="shared" si="16"/>
        <v>190185.07893385956</v>
      </c>
      <c r="D95" s="79">
        <f t="shared" si="17"/>
        <v>919.22788151365444</v>
      </c>
      <c r="E95" s="79">
        <f t="shared" si="18"/>
        <v>448.97426236974303</v>
      </c>
      <c r="F95" s="79">
        <f t="shared" si="19"/>
        <v>1368.2021438833974</v>
      </c>
      <c r="G95" s="70">
        <f t="shared" si="20"/>
        <v>189736.10467148983</v>
      </c>
    </row>
    <row r="96" spans="1:7" x14ac:dyDescent="0.25">
      <c r="A96" s="78">
        <f t="shared" si="14"/>
        <v>48335</v>
      </c>
      <c r="B96" s="72">
        <f t="shared" si="15"/>
        <v>80</v>
      </c>
      <c r="C96" s="70">
        <f t="shared" si="16"/>
        <v>189736.10467148983</v>
      </c>
      <c r="D96" s="79">
        <f t="shared" si="17"/>
        <v>917.05783924553407</v>
      </c>
      <c r="E96" s="79">
        <f t="shared" si="18"/>
        <v>451.1443046378634</v>
      </c>
      <c r="F96" s="79">
        <f t="shared" si="19"/>
        <v>1368.2021438833974</v>
      </c>
      <c r="G96" s="70">
        <f t="shared" si="20"/>
        <v>189284.96036685197</v>
      </c>
    </row>
    <row r="97" spans="1:7" x14ac:dyDescent="0.25">
      <c r="A97" s="78">
        <f t="shared" si="14"/>
        <v>48366</v>
      </c>
      <c r="B97" s="72">
        <f t="shared" si="15"/>
        <v>81</v>
      </c>
      <c r="C97" s="70">
        <f t="shared" si="16"/>
        <v>189284.96036685197</v>
      </c>
      <c r="D97" s="79">
        <f t="shared" si="17"/>
        <v>914.87730843978443</v>
      </c>
      <c r="E97" s="79">
        <f t="shared" si="18"/>
        <v>453.32483544361304</v>
      </c>
      <c r="F97" s="79">
        <f t="shared" si="19"/>
        <v>1368.2021438833974</v>
      </c>
      <c r="G97" s="70">
        <f t="shared" si="20"/>
        <v>188831.63553140836</v>
      </c>
    </row>
    <row r="98" spans="1:7" x14ac:dyDescent="0.25">
      <c r="A98" s="78">
        <f t="shared" si="14"/>
        <v>48396</v>
      </c>
      <c r="B98" s="72">
        <f t="shared" si="15"/>
        <v>82</v>
      </c>
      <c r="C98" s="70">
        <f t="shared" si="16"/>
        <v>188831.63553140836</v>
      </c>
      <c r="D98" s="79">
        <f t="shared" si="17"/>
        <v>912.6862384018068</v>
      </c>
      <c r="E98" s="79">
        <f t="shared" si="18"/>
        <v>455.51590548159055</v>
      </c>
      <c r="F98" s="79">
        <f t="shared" si="19"/>
        <v>1368.2021438833974</v>
      </c>
      <c r="G98" s="70">
        <f t="shared" si="20"/>
        <v>188376.11962592677</v>
      </c>
    </row>
    <row r="99" spans="1:7" x14ac:dyDescent="0.25">
      <c r="A99" s="78">
        <f t="shared" si="14"/>
        <v>48427</v>
      </c>
      <c r="B99" s="72">
        <f t="shared" si="15"/>
        <v>83</v>
      </c>
      <c r="C99" s="70">
        <f t="shared" si="16"/>
        <v>188376.11962592677</v>
      </c>
      <c r="D99" s="79">
        <f t="shared" si="17"/>
        <v>910.48457819197915</v>
      </c>
      <c r="E99" s="79">
        <f t="shared" si="18"/>
        <v>457.71756569141826</v>
      </c>
      <c r="F99" s="79">
        <f t="shared" si="19"/>
        <v>1368.2021438833974</v>
      </c>
      <c r="G99" s="70">
        <f t="shared" si="20"/>
        <v>187918.40206023536</v>
      </c>
    </row>
    <row r="100" spans="1:7" x14ac:dyDescent="0.25">
      <c r="A100" s="78">
        <f t="shared" si="14"/>
        <v>48458</v>
      </c>
      <c r="B100" s="72">
        <f t="shared" si="15"/>
        <v>84</v>
      </c>
      <c r="C100" s="70">
        <f t="shared" si="16"/>
        <v>187918.40206023536</v>
      </c>
      <c r="D100" s="79">
        <f t="shared" si="17"/>
        <v>908.27227662447046</v>
      </c>
      <c r="E100" s="79">
        <f t="shared" si="18"/>
        <v>459.92986725892678</v>
      </c>
      <c r="F100" s="79">
        <f t="shared" si="19"/>
        <v>1368.2021438833972</v>
      </c>
      <c r="G100" s="70">
        <f t="shared" si="20"/>
        <v>187458.47219297642</v>
      </c>
    </row>
    <row r="101" spans="1:7" x14ac:dyDescent="0.25">
      <c r="A101" s="78">
        <f t="shared" si="14"/>
        <v>48488</v>
      </c>
      <c r="B101" s="72">
        <f t="shared" si="15"/>
        <v>85</v>
      </c>
      <c r="C101" s="70">
        <f t="shared" si="16"/>
        <v>187458.47219297642</v>
      </c>
      <c r="D101" s="79">
        <f t="shared" si="17"/>
        <v>906.0492822660525</v>
      </c>
      <c r="E101" s="79">
        <f t="shared" si="18"/>
        <v>462.15286161734497</v>
      </c>
      <c r="F101" s="79">
        <f t="shared" si="19"/>
        <v>1368.2021438833974</v>
      </c>
      <c r="G101" s="70">
        <f t="shared" si="20"/>
        <v>186996.31933135909</v>
      </c>
    </row>
    <row r="102" spans="1:7" x14ac:dyDescent="0.25">
      <c r="A102" s="78">
        <f t="shared" si="14"/>
        <v>48519</v>
      </c>
      <c r="B102" s="72">
        <f t="shared" si="15"/>
        <v>86</v>
      </c>
      <c r="C102" s="70">
        <f t="shared" si="16"/>
        <v>186996.31933135909</v>
      </c>
      <c r="D102" s="79">
        <f t="shared" si="17"/>
        <v>903.81554343490188</v>
      </c>
      <c r="E102" s="79">
        <f t="shared" si="18"/>
        <v>464.38660044849536</v>
      </c>
      <c r="F102" s="79">
        <f t="shared" si="19"/>
        <v>1368.2021438833972</v>
      </c>
      <c r="G102" s="70">
        <f t="shared" si="20"/>
        <v>186531.9327309106</v>
      </c>
    </row>
    <row r="103" spans="1:7" x14ac:dyDescent="0.25">
      <c r="A103" s="78">
        <f t="shared" si="14"/>
        <v>48549</v>
      </c>
      <c r="B103" s="72">
        <f t="shared" si="15"/>
        <v>87</v>
      </c>
      <c r="C103" s="70">
        <f t="shared" si="16"/>
        <v>186531.9327309106</v>
      </c>
      <c r="D103" s="79">
        <f t="shared" si="17"/>
        <v>901.57100819940104</v>
      </c>
      <c r="E103" s="79">
        <f t="shared" si="18"/>
        <v>466.63113568399643</v>
      </c>
      <c r="F103" s="79">
        <f t="shared" si="19"/>
        <v>1368.2021438833974</v>
      </c>
      <c r="G103" s="70">
        <f t="shared" si="20"/>
        <v>186065.3015952266</v>
      </c>
    </row>
    <row r="104" spans="1:7" x14ac:dyDescent="0.25">
      <c r="A104" s="78">
        <f t="shared" si="14"/>
        <v>48580</v>
      </c>
      <c r="B104" s="72">
        <f t="shared" si="15"/>
        <v>88</v>
      </c>
      <c r="C104" s="70">
        <f t="shared" si="16"/>
        <v>186065.3015952266</v>
      </c>
      <c r="D104" s="79">
        <f t="shared" si="17"/>
        <v>899.31562437692833</v>
      </c>
      <c r="E104" s="79">
        <f t="shared" si="18"/>
        <v>468.88651950646909</v>
      </c>
      <c r="F104" s="79">
        <f t="shared" si="19"/>
        <v>1368.2021438833974</v>
      </c>
      <c r="G104" s="70">
        <f t="shared" si="20"/>
        <v>185596.41507572014</v>
      </c>
    </row>
    <row r="105" spans="1:7" x14ac:dyDescent="0.25">
      <c r="A105" s="78">
        <f t="shared" si="14"/>
        <v>48611</v>
      </c>
      <c r="B105" s="72">
        <f t="shared" si="15"/>
        <v>89</v>
      </c>
      <c r="C105" s="70">
        <f t="shared" si="16"/>
        <v>185596.41507572014</v>
      </c>
      <c r="D105" s="79">
        <f t="shared" si="17"/>
        <v>897.04933953264697</v>
      </c>
      <c r="E105" s="79">
        <f t="shared" si="18"/>
        <v>471.15280435075039</v>
      </c>
      <c r="F105" s="79">
        <f t="shared" si="19"/>
        <v>1368.2021438833974</v>
      </c>
      <c r="G105" s="70">
        <f t="shared" si="20"/>
        <v>185125.2622713694</v>
      </c>
    </row>
    <row r="106" spans="1:7" x14ac:dyDescent="0.25">
      <c r="A106" s="78">
        <f t="shared" si="14"/>
        <v>48639</v>
      </c>
      <c r="B106" s="72">
        <f t="shared" si="15"/>
        <v>90</v>
      </c>
      <c r="C106" s="70">
        <f t="shared" si="16"/>
        <v>185125.2622713694</v>
      </c>
      <c r="D106" s="79">
        <f t="shared" si="17"/>
        <v>894.77210097828504</v>
      </c>
      <c r="E106" s="79">
        <f t="shared" si="18"/>
        <v>473.43004290511237</v>
      </c>
      <c r="F106" s="79">
        <f t="shared" si="19"/>
        <v>1368.2021438833974</v>
      </c>
      <c r="G106" s="70">
        <f t="shared" si="20"/>
        <v>184651.83222846428</v>
      </c>
    </row>
    <row r="107" spans="1:7" x14ac:dyDescent="0.25">
      <c r="A107" s="78">
        <f t="shared" si="14"/>
        <v>48670</v>
      </c>
      <c r="B107" s="72">
        <f t="shared" si="15"/>
        <v>91</v>
      </c>
      <c r="C107" s="70">
        <f t="shared" si="16"/>
        <v>184651.83222846428</v>
      </c>
      <c r="D107" s="79">
        <f t="shared" si="17"/>
        <v>892.48385577091028</v>
      </c>
      <c r="E107" s="79">
        <f t="shared" si="18"/>
        <v>475.71828811248713</v>
      </c>
      <c r="F107" s="79">
        <f t="shared" si="19"/>
        <v>1368.2021438833974</v>
      </c>
      <c r="G107" s="70">
        <f t="shared" si="20"/>
        <v>184176.11394035179</v>
      </c>
    </row>
    <row r="108" spans="1:7" x14ac:dyDescent="0.25">
      <c r="A108" s="78">
        <f t="shared" si="14"/>
        <v>48700</v>
      </c>
      <c r="B108" s="72">
        <f t="shared" si="15"/>
        <v>92</v>
      </c>
      <c r="C108" s="70">
        <f t="shared" si="16"/>
        <v>184176.11394035179</v>
      </c>
      <c r="D108" s="79">
        <f t="shared" si="17"/>
        <v>890.18455071170013</v>
      </c>
      <c r="E108" s="79">
        <f t="shared" si="18"/>
        <v>478.01759317169734</v>
      </c>
      <c r="F108" s="79">
        <f t="shared" si="19"/>
        <v>1368.2021438833974</v>
      </c>
      <c r="G108" s="70">
        <f t="shared" si="20"/>
        <v>183698.09634718008</v>
      </c>
    </row>
    <row r="109" spans="1:7" x14ac:dyDescent="0.25">
      <c r="A109" s="78">
        <f t="shared" si="14"/>
        <v>48731</v>
      </c>
      <c r="B109" s="72">
        <f t="shared" si="15"/>
        <v>93</v>
      </c>
      <c r="C109" s="70">
        <f t="shared" si="16"/>
        <v>183698.09634718008</v>
      </c>
      <c r="D109" s="79">
        <f t="shared" si="17"/>
        <v>887.87413234470353</v>
      </c>
      <c r="E109" s="79">
        <f t="shared" si="18"/>
        <v>480.32801153869394</v>
      </c>
      <c r="F109" s="79">
        <f t="shared" si="19"/>
        <v>1368.2021438833974</v>
      </c>
      <c r="G109" s="70">
        <f t="shared" si="20"/>
        <v>183217.76833564139</v>
      </c>
    </row>
    <row r="110" spans="1:7" x14ac:dyDescent="0.25">
      <c r="A110" s="78">
        <f t="shared" si="14"/>
        <v>48761</v>
      </c>
      <c r="B110" s="72">
        <f t="shared" si="15"/>
        <v>94</v>
      </c>
      <c r="C110" s="70">
        <f t="shared" si="16"/>
        <v>183217.76833564139</v>
      </c>
      <c r="D110" s="79">
        <f t="shared" si="17"/>
        <v>885.55254695559984</v>
      </c>
      <c r="E110" s="79">
        <f t="shared" si="18"/>
        <v>482.64959692779757</v>
      </c>
      <c r="F110" s="79">
        <f t="shared" si="19"/>
        <v>1368.2021438833974</v>
      </c>
      <c r="G110" s="70">
        <f t="shared" si="20"/>
        <v>182735.11873871359</v>
      </c>
    </row>
    <row r="111" spans="1:7" x14ac:dyDescent="0.25">
      <c r="A111" s="78">
        <f t="shared" si="14"/>
        <v>48792</v>
      </c>
      <c r="B111" s="72">
        <f t="shared" si="15"/>
        <v>95</v>
      </c>
      <c r="C111" s="70">
        <f t="shared" si="16"/>
        <v>182735.11873871359</v>
      </c>
      <c r="D111" s="79">
        <f t="shared" si="17"/>
        <v>883.21974057044895</v>
      </c>
      <c r="E111" s="79">
        <f t="shared" si="18"/>
        <v>484.98240331294863</v>
      </c>
      <c r="F111" s="79">
        <f t="shared" si="19"/>
        <v>1368.2021438833976</v>
      </c>
      <c r="G111" s="70">
        <f t="shared" si="20"/>
        <v>182250.13633540063</v>
      </c>
    </row>
    <row r="112" spans="1:7" x14ac:dyDescent="0.25">
      <c r="A112" s="78">
        <f t="shared" si="14"/>
        <v>48823</v>
      </c>
      <c r="B112" s="72">
        <f t="shared" si="15"/>
        <v>96</v>
      </c>
      <c r="C112" s="70">
        <f t="shared" si="16"/>
        <v>182250.13633540063</v>
      </c>
      <c r="D112" s="79">
        <f t="shared" si="17"/>
        <v>880.87565895443618</v>
      </c>
      <c r="E112" s="79">
        <f t="shared" si="18"/>
        <v>487.32648492896124</v>
      </c>
      <c r="F112" s="79">
        <f t="shared" si="19"/>
        <v>1368.2021438833974</v>
      </c>
      <c r="G112" s="70">
        <f t="shared" si="20"/>
        <v>181762.80985047168</v>
      </c>
    </row>
    <row r="113" spans="1:7" x14ac:dyDescent="0.25">
      <c r="A113" s="78">
        <f t="shared" si="14"/>
        <v>48853</v>
      </c>
      <c r="B113" s="72">
        <f t="shared" si="15"/>
        <v>97</v>
      </c>
      <c r="C113" s="70">
        <f t="shared" si="16"/>
        <v>181762.80985047168</v>
      </c>
      <c r="D113" s="79">
        <f t="shared" si="17"/>
        <v>878.52024761061284</v>
      </c>
      <c r="E113" s="79">
        <f t="shared" si="18"/>
        <v>489.68189627278457</v>
      </c>
      <c r="F113" s="79">
        <f t="shared" si="19"/>
        <v>1368.2021438833974</v>
      </c>
      <c r="G113" s="70">
        <f t="shared" si="20"/>
        <v>181273.12795419889</v>
      </c>
    </row>
    <row r="114" spans="1:7" x14ac:dyDescent="0.25">
      <c r="A114" s="78">
        <f t="shared" si="14"/>
        <v>48884</v>
      </c>
      <c r="B114" s="72">
        <f t="shared" si="15"/>
        <v>98</v>
      </c>
      <c r="C114" s="70">
        <f t="shared" si="16"/>
        <v>181273.12795419889</v>
      </c>
      <c r="D114" s="79">
        <f t="shared" si="17"/>
        <v>876.15345177862775</v>
      </c>
      <c r="E114" s="79">
        <f t="shared" si="18"/>
        <v>492.04869210476966</v>
      </c>
      <c r="F114" s="79">
        <f t="shared" si="19"/>
        <v>1368.2021438833974</v>
      </c>
      <c r="G114" s="70">
        <f t="shared" si="20"/>
        <v>180781.07926209414</v>
      </c>
    </row>
    <row r="115" spans="1:7" x14ac:dyDescent="0.25">
      <c r="A115" s="78">
        <f t="shared" si="14"/>
        <v>48914</v>
      </c>
      <c r="B115" s="72">
        <f t="shared" si="15"/>
        <v>99</v>
      </c>
      <c r="C115" s="70">
        <f t="shared" si="16"/>
        <v>180781.07926209414</v>
      </c>
      <c r="D115" s="79">
        <f t="shared" si="17"/>
        <v>873.77521643345472</v>
      </c>
      <c r="E115" s="79">
        <f t="shared" si="18"/>
        <v>494.42692744994264</v>
      </c>
      <c r="F115" s="79">
        <f t="shared" si="19"/>
        <v>1368.2021438833974</v>
      </c>
      <c r="G115" s="70">
        <f t="shared" si="20"/>
        <v>180286.6523346442</v>
      </c>
    </row>
    <row r="116" spans="1:7" x14ac:dyDescent="0.25">
      <c r="A116" s="78">
        <f t="shared" si="14"/>
        <v>48945</v>
      </c>
      <c r="B116" s="72">
        <f t="shared" si="15"/>
        <v>100</v>
      </c>
      <c r="C116" s="70">
        <f t="shared" si="16"/>
        <v>180286.6523346442</v>
      </c>
      <c r="D116" s="79">
        <f t="shared" si="17"/>
        <v>871.3854862841132</v>
      </c>
      <c r="E116" s="79">
        <f t="shared" si="18"/>
        <v>496.8166575992841</v>
      </c>
      <c r="F116" s="79">
        <f t="shared" si="19"/>
        <v>1368.2021438833972</v>
      </c>
      <c r="G116" s="70">
        <f t="shared" si="20"/>
        <v>179789.8356770449</v>
      </c>
    </row>
    <row r="117" spans="1:7" x14ac:dyDescent="0.25">
      <c r="A117" s="78">
        <f t="shared" si="14"/>
        <v>48976</v>
      </c>
      <c r="B117" s="72">
        <f t="shared" si="15"/>
        <v>101</v>
      </c>
      <c r="C117" s="70">
        <f t="shared" si="16"/>
        <v>179789.8356770449</v>
      </c>
      <c r="D117" s="79">
        <f t="shared" si="17"/>
        <v>868.98420577238335</v>
      </c>
      <c r="E117" s="79">
        <f t="shared" si="18"/>
        <v>499.21793811101401</v>
      </c>
      <c r="F117" s="79">
        <f t="shared" si="19"/>
        <v>1368.2021438833974</v>
      </c>
      <c r="G117" s="70">
        <f t="shared" si="20"/>
        <v>179290.61773893388</v>
      </c>
    </row>
    <row r="118" spans="1:7" x14ac:dyDescent="0.25">
      <c r="A118" s="78">
        <f t="shared" si="14"/>
        <v>49004</v>
      </c>
      <c r="B118" s="72">
        <f t="shared" si="15"/>
        <v>102</v>
      </c>
      <c r="C118" s="70">
        <f t="shared" si="16"/>
        <v>179290.61773893388</v>
      </c>
      <c r="D118" s="79">
        <f t="shared" si="17"/>
        <v>866.57131907151359</v>
      </c>
      <c r="E118" s="79">
        <f t="shared" si="18"/>
        <v>501.63082481188394</v>
      </c>
      <c r="F118" s="79">
        <f t="shared" si="19"/>
        <v>1368.2021438833976</v>
      </c>
      <c r="G118" s="70">
        <f t="shared" si="20"/>
        <v>178788.98691412201</v>
      </c>
    </row>
    <row r="119" spans="1:7" x14ac:dyDescent="0.25">
      <c r="A119" s="78">
        <f t="shared" si="14"/>
        <v>49035</v>
      </c>
      <c r="B119" s="72">
        <f t="shared" si="15"/>
        <v>103</v>
      </c>
      <c r="C119" s="70">
        <f t="shared" si="16"/>
        <v>178788.98691412201</v>
      </c>
      <c r="D119" s="79">
        <f t="shared" si="17"/>
        <v>864.14677008492265</v>
      </c>
      <c r="E119" s="79">
        <f t="shared" si="18"/>
        <v>504.05537379847476</v>
      </c>
      <c r="F119" s="79">
        <f t="shared" si="19"/>
        <v>1368.2021438833974</v>
      </c>
      <c r="G119" s="70">
        <f t="shared" si="20"/>
        <v>178284.93154032354</v>
      </c>
    </row>
    <row r="120" spans="1:7" x14ac:dyDescent="0.25">
      <c r="A120" s="78">
        <f t="shared" si="14"/>
        <v>49065</v>
      </c>
      <c r="B120" s="72">
        <f t="shared" si="15"/>
        <v>104</v>
      </c>
      <c r="C120" s="70">
        <f t="shared" si="16"/>
        <v>178284.93154032354</v>
      </c>
      <c r="D120" s="79">
        <f t="shared" si="17"/>
        <v>861.71050244489686</v>
      </c>
      <c r="E120" s="79">
        <f t="shared" si="18"/>
        <v>506.49164143850061</v>
      </c>
      <c r="F120" s="79">
        <f t="shared" si="19"/>
        <v>1368.2021438833974</v>
      </c>
      <c r="G120" s="70">
        <f t="shared" si="20"/>
        <v>177778.43989888503</v>
      </c>
    </row>
    <row r="121" spans="1:7" x14ac:dyDescent="0.25">
      <c r="A121" s="78">
        <f t="shared" si="14"/>
        <v>49096</v>
      </c>
      <c r="B121" s="72">
        <f t="shared" si="15"/>
        <v>105</v>
      </c>
      <c r="C121" s="70">
        <f t="shared" si="16"/>
        <v>177778.43989888503</v>
      </c>
      <c r="D121" s="79">
        <f t="shared" si="17"/>
        <v>859.26245951127737</v>
      </c>
      <c r="E121" s="79">
        <f t="shared" si="18"/>
        <v>508.93968437211998</v>
      </c>
      <c r="F121" s="79">
        <f t="shared" si="19"/>
        <v>1368.2021438833974</v>
      </c>
      <c r="G121" s="70">
        <f t="shared" si="20"/>
        <v>177269.5002145129</v>
      </c>
    </row>
    <row r="122" spans="1:7" x14ac:dyDescent="0.25">
      <c r="A122" s="78">
        <f t="shared" si="14"/>
        <v>49126</v>
      </c>
      <c r="B122" s="72">
        <f t="shared" si="15"/>
        <v>106</v>
      </c>
      <c r="C122" s="70">
        <f t="shared" si="16"/>
        <v>177269.5002145129</v>
      </c>
      <c r="D122" s="79">
        <f t="shared" si="17"/>
        <v>856.80258437014561</v>
      </c>
      <c r="E122" s="79">
        <f t="shared" si="18"/>
        <v>511.39955951325197</v>
      </c>
      <c r="F122" s="79">
        <f t="shared" si="19"/>
        <v>1368.2021438833976</v>
      </c>
      <c r="G122" s="70">
        <f t="shared" si="20"/>
        <v>176758.10065499964</v>
      </c>
    </row>
    <row r="123" spans="1:7" x14ac:dyDescent="0.25">
      <c r="A123" s="78">
        <f t="shared" si="14"/>
        <v>49157</v>
      </c>
      <c r="B123" s="72">
        <f t="shared" si="15"/>
        <v>107</v>
      </c>
      <c r="C123" s="70">
        <f t="shared" si="16"/>
        <v>176758.10065499964</v>
      </c>
      <c r="D123" s="79">
        <f t="shared" si="17"/>
        <v>854.33081983249804</v>
      </c>
      <c r="E123" s="79">
        <f t="shared" si="18"/>
        <v>513.87132405089937</v>
      </c>
      <c r="F123" s="79">
        <f t="shared" si="19"/>
        <v>1368.2021438833974</v>
      </c>
      <c r="G123" s="70">
        <f t="shared" si="20"/>
        <v>176244.22933094873</v>
      </c>
    </row>
    <row r="124" spans="1:7" x14ac:dyDescent="0.25">
      <c r="A124" s="78">
        <f t="shared" si="14"/>
        <v>49188</v>
      </c>
      <c r="B124" s="72">
        <f t="shared" si="15"/>
        <v>108</v>
      </c>
      <c r="C124" s="70">
        <f t="shared" si="16"/>
        <v>176244.22933094873</v>
      </c>
      <c r="D124" s="79">
        <f t="shared" si="17"/>
        <v>851.84710843291862</v>
      </c>
      <c r="E124" s="79">
        <f t="shared" si="18"/>
        <v>516.35503545047868</v>
      </c>
      <c r="F124" s="79">
        <f t="shared" si="19"/>
        <v>1368.2021438833972</v>
      </c>
      <c r="G124" s="70">
        <f t="shared" si="20"/>
        <v>175727.87429549824</v>
      </c>
    </row>
    <row r="125" spans="1:7" x14ac:dyDescent="0.25">
      <c r="A125" s="78">
        <f t="shared" si="14"/>
        <v>49218</v>
      </c>
      <c r="B125" s="72">
        <f t="shared" si="15"/>
        <v>109</v>
      </c>
      <c r="C125" s="70">
        <f t="shared" si="16"/>
        <v>175727.87429549824</v>
      </c>
      <c r="D125" s="79">
        <f t="shared" si="17"/>
        <v>849.3513924282413</v>
      </c>
      <c r="E125" s="79">
        <f t="shared" si="18"/>
        <v>518.850751455156</v>
      </c>
      <c r="F125" s="79">
        <f t="shared" si="19"/>
        <v>1368.2021438833972</v>
      </c>
      <c r="G125" s="70">
        <f t="shared" si="20"/>
        <v>175209.0235440431</v>
      </c>
    </row>
    <row r="126" spans="1:7" x14ac:dyDescent="0.25">
      <c r="A126" s="78">
        <f t="shared" si="14"/>
        <v>49249</v>
      </c>
      <c r="B126" s="72">
        <f t="shared" si="15"/>
        <v>110</v>
      </c>
      <c r="C126" s="70">
        <f t="shared" si="16"/>
        <v>175209.0235440431</v>
      </c>
      <c r="D126" s="79">
        <f t="shared" si="17"/>
        <v>846.84361379620816</v>
      </c>
      <c r="E126" s="79">
        <f t="shared" si="18"/>
        <v>521.35853008718925</v>
      </c>
      <c r="F126" s="79">
        <f t="shared" si="19"/>
        <v>1368.2021438833974</v>
      </c>
      <c r="G126" s="70">
        <f t="shared" si="20"/>
        <v>174687.66501395591</v>
      </c>
    </row>
    <row r="127" spans="1:7" x14ac:dyDescent="0.25">
      <c r="A127" s="78">
        <f t="shared" si="14"/>
        <v>49279</v>
      </c>
      <c r="B127" s="72">
        <f t="shared" si="15"/>
        <v>111</v>
      </c>
      <c r="C127" s="70">
        <f t="shared" si="16"/>
        <v>174687.66501395591</v>
      </c>
      <c r="D127" s="79">
        <f t="shared" si="17"/>
        <v>844.3237142341203</v>
      </c>
      <c r="E127" s="79">
        <f t="shared" si="18"/>
        <v>523.87842964927734</v>
      </c>
      <c r="F127" s="79">
        <f t="shared" si="19"/>
        <v>1368.2021438833976</v>
      </c>
      <c r="G127" s="70">
        <f t="shared" si="20"/>
        <v>174163.78658430662</v>
      </c>
    </row>
    <row r="128" spans="1:7" x14ac:dyDescent="0.25">
      <c r="A128" s="78">
        <f t="shared" si="14"/>
        <v>49310</v>
      </c>
      <c r="B128" s="72">
        <f t="shared" si="15"/>
        <v>112</v>
      </c>
      <c r="C128" s="70">
        <f t="shared" si="16"/>
        <v>174163.78658430662</v>
      </c>
      <c r="D128" s="79">
        <f t="shared" si="17"/>
        <v>841.79163515748178</v>
      </c>
      <c r="E128" s="79">
        <f t="shared" si="18"/>
        <v>526.41050872591552</v>
      </c>
      <c r="F128" s="79">
        <f t="shared" si="19"/>
        <v>1368.2021438833972</v>
      </c>
      <c r="G128" s="70">
        <f t="shared" si="20"/>
        <v>173637.37607558072</v>
      </c>
    </row>
    <row r="129" spans="1:7" x14ac:dyDescent="0.25">
      <c r="A129" s="78">
        <f t="shared" si="14"/>
        <v>49341</v>
      </c>
      <c r="B129" s="72">
        <f t="shared" si="15"/>
        <v>113</v>
      </c>
      <c r="C129" s="70">
        <f t="shared" si="16"/>
        <v>173637.37607558072</v>
      </c>
      <c r="D129" s="79">
        <f t="shared" si="17"/>
        <v>839.2473176986399</v>
      </c>
      <c r="E129" s="79">
        <f t="shared" si="18"/>
        <v>528.95482618475739</v>
      </c>
      <c r="F129" s="79">
        <f t="shared" si="19"/>
        <v>1368.2021438833972</v>
      </c>
      <c r="G129" s="70">
        <f t="shared" si="20"/>
        <v>173108.42124939596</v>
      </c>
    </row>
    <row r="130" spans="1:7" x14ac:dyDescent="0.25">
      <c r="A130" s="78">
        <f t="shared" si="14"/>
        <v>49369</v>
      </c>
      <c r="B130" s="72">
        <f t="shared" si="15"/>
        <v>114</v>
      </c>
      <c r="C130" s="70">
        <f t="shared" si="16"/>
        <v>173108.42124939596</v>
      </c>
      <c r="D130" s="79">
        <f t="shared" si="17"/>
        <v>836.69070270541374</v>
      </c>
      <c r="E130" s="79">
        <f t="shared" si="18"/>
        <v>531.51144117798378</v>
      </c>
      <c r="F130" s="79">
        <f t="shared" si="19"/>
        <v>1368.2021438833976</v>
      </c>
      <c r="G130" s="70">
        <f t="shared" si="20"/>
        <v>172576.90980821798</v>
      </c>
    </row>
    <row r="131" spans="1:7" x14ac:dyDescent="0.25">
      <c r="A131" s="78">
        <f t="shared" si="14"/>
        <v>49400</v>
      </c>
      <c r="B131" s="72">
        <f t="shared" si="15"/>
        <v>115</v>
      </c>
      <c r="C131" s="70">
        <f t="shared" si="16"/>
        <v>172576.90980821798</v>
      </c>
      <c r="D131" s="79">
        <f t="shared" si="17"/>
        <v>834.12173073971996</v>
      </c>
      <c r="E131" s="79">
        <f t="shared" si="18"/>
        <v>534.08041314367745</v>
      </c>
      <c r="F131" s="79">
        <f t="shared" si="19"/>
        <v>1368.2021438833974</v>
      </c>
      <c r="G131" s="70">
        <f t="shared" si="20"/>
        <v>172042.82939507431</v>
      </c>
    </row>
    <row r="132" spans="1:7" x14ac:dyDescent="0.25">
      <c r="A132" s="78">
        <f t="shared" si="14"/>
        <v>49430</v>
      </c>
      <c r="B132" s="72">
        <f t="shared" si="15"/>
        <v>116</v>
      </c>
      <c r="C132" s="70">
        <f t="shared" si="16"/>
        <v>172042.82939507431</v>
      </c>
      <c r="D132" s="79">
        <f t="shared" si="17"/>
        <v>831.54034207619225</v>
      </c>
      <c r="E132" s="79">
        <f t="shared" si="18"/>
        <v>536.66180180720517</v>
      </c>
      <c r="F132" s="79">
        <f t="shared" si="19"/>
        <v>1368.2021438833974</v>
      </c>
      <c r="G132" s="70">
        <f t="shared" si="20"/>
        <v>171506.16759326711</v>
      </c>
    </row>
    <row r="133" spans="1:7" x14ac:dyDescent="0.25">
      <c r="A133" s="78">
        <f t="shared" si="14"/>
        <v>49461</v>
      </c>
      <c r="B133" s="72">
        <f t="shared" si="15"/>
        <v>117</v>
      </c>
      <c r="C133" s="70">
        <f t="shared" si="16"/>
        <v>171506.16759326711</v>
      </c>
      <c r="D133" s="79">
        <f t="shared" si="17"/>
        <v>828.94647670079075</v>
      </c>
      <c r="E133" s="79">
        <f t="shared" si="18"/>
        <v>539.25566718260654</v>
      </c>
      <c r="F133" s="79">
        <f t="shared" si="19"/>
        <v>1368.2021438833972</v>
      </c>
      <c r="G133" s="70">
        <f t="shared" si="20"/>
        <v>170966.91192608449</v>
      </c>
    </row>
    <row r="134" spans="1:7" x14ac:dyDescent="0.25">
      <c r="A134" s="78">
        <f t="shared" si="14"/>
        <v>49491</v>
      </c>
      <c r="B134" s="72">
        <f t="shared" si="15"/>
        <v>118</v>
      </c>
      <c r="C134" s="70">
        <f t="shared" si="16"/>
        <v>170966.91192608449</v>
      </c>
      <c r="D134" s="79">
        <f t="shared" si="17"/>
        <v>826.34007430940812</v>
      </c>
      <c r="E134" s="79">
        <f t="shared" si="18"/>
        <v>541.86206957398917</v>
      </c>
      <c r="F134" s="79">
        <f t="shared" si="19"/>
        <v>1368.2021438833972</v>
      </c>
      <c r="G134" s="70">
        <f t="shared" si="20"/>
        <v>170425.04985651051</v>
      </c>
    </row>
    <row r="135" spans="1:7" x14ac:dyDescent="0.25">
      <c r="A135" s="78">
        <f t="shared" si="14"/>
        <v>49522</v>
      </c>
      <c r="B135" s="72">
        <f t="shared" si="15"/>
        <v>119</v>
      </c>
      <c r="C135" s="70">
        <f t="shared" si="16"/>
        <v>170425.04985651051</v>
      </c>
      <c r="D135" s="79">
        <f t="shared" si="17"/>
        <v>823.72107430646736</v>
      </c>
      <c r="E135" s="79">
        <f t="shared" si="18"/>
        <v>544.48106957693017</v>
      </c>
      <c r="F135" s="79">
        <f t="shared" si="19"/>
        <v>1368.2021438833976</v>
      </c>
      <c r="G135" s="70">
        <f t="shared" si="20"/>
        <v>169880.56878693358</v>
      </c>
    </row>
    <row r="136" spans="1:7" x14ac:dyDescent="0.25">
      <c r="A136" s="78">
        <f t="shared" si="14"/>
        <v>49553</v>
      </c>
      <c r="B136" s="72">
        <f t="shared" si="15"/>
        <v>120</v>
      </c>
      <c r="C136" s="70">
        <f t="shared" si="16"/>
        <v>169880.56878693358</v>
      </c>
      <c r="D136" s="79">
        <f t="shared" si="17"/>
        <v>821.08941580351211</v>
      </c>
      <c r="E136" s="79">
        <f t="shared" si="18"/>
        <v>547.1127280798853</v>
      </c>
      <c r="F136" s="79">
        <f t="shared" si="19"/>
        <v>1368.2021438833974</v>
      </c>
      <c r="G136" s="70">
        <f t="shared" si="20"/>
        <v>169333.45605885368</v>
      </c>
    </row>
    <row r="137" spans="1:7" x14ac:dyDescent="0.25">
      <c r="A137" s="78">
        <f t="shared" si="14"/>
        <v>49583</v>
      </c>
      <c r="B137" s="72">
        <f t="shared" si="15"/>
        <v>121</v>
      </c>
      <c r="C137" s="70">
        <f t="shared" si="16"/>
        <v>169333.45605885368</v>
      </c>
      <c r="D137" s="79">
        <f t="shared" si="17"/>
        <v>818.44503761779276</v>
      </c>
      <c r="E137" s="79">
        <f t="shared" si="18"/>
        <v>549.75710626560476</v>
      </c>
      <c r="F137" s="79">
        <f t="shared" si="19"/>
        <v>1368.2021438833976</v>
      </c>
      <c r="G137" s="70">
        <f t="shared" si="20"/>
        <v>168783.69895258808</v>
      </c>
    </row>
    <row r="138" spans="1:7" x14ac:dyDescent="0.25">
      <c r="A138" s="78">
        <f t="shared" si="14"/>
        <v>49614</v>
      </c>
      <c r="B138" s="72">
        <f t="shared" si="15"/>
        <v>122</v>
      </c>
      <c r="C138" s="70">
        <f t="shared" si="16"/>
        <v>168783.69895258808</v>
      </c>
      <c r="D138" s="79">
        <f t="shared" si="17"/>
        <v>815.78787827084216</v>
      </c>
      <c r="E138" s="79">
        <f t="shared" si="18"/>
        <v>552.41426561255525</v>
      </c>
      <c r="F138" s="79">
        <f t="shared" si="19"/>
        <v>1368.2021438833974</v>
      </c>
      <c r="G138" s="70">
        <f t="shared" si="20"/>
        <v>168231.28468697553</v>
      </c>
    </row>
    <row r="139" spans="1:7" x14ac:dyDescent="0.25">
      <c r="A139" s="78">
        <f t="shared" si="14"/>
        <v>49644</v>
      </c>
      <c r="B139" s="72">
        <f t="shared" si="15"/>
        <v>123</v>
      </c>
      <c r="C139" s="70">
        <f t="shared" si="16"/>
        <v>168231.28468697553</v>
      </c>
      <c r="D139" s="79">
        <f t="shared" si="17"/>
        <v>813.11787598704814</v>
      </c>
      <c r="E139" s="79">
        <f t="shared" si="18"/>
        <v>555.08426789634916</v>
      </c>
      <c r="F139" s="79">
        <f t="shared" si="19"/>
        <v>1368.2021438833972</v>
      </c>
      <c r="G139" s="70">
        <f t="shared" si="20"/>
        <v>167676.20041907919</v>
      </c>
    </row>
    <row r="140" spans="1:7" x14ac:dyDescent="0.25">
      <c r="A140" s="78">
        <f t="shared" si="14"/>
        <v>49675</v>
      </c>
      <c r="B140" s="72">
        <f t="shared" si="15"/>
        <v>124</v>
      </c>
      <c r="C140" s="70">
        <f t="shared" si="16"/>
        <v>167676.20041907919</v>
      </c>
      <c r="D140" s="79">
        <f t="shared" si="17"/>
        <v>810.43496869221588</v>
      </c>
      <c r="E140" s="79">
        <f t="shared" si="18"/>
        <v>557.76717519118154</v>
      </c>
      <c r="F140" s="79">
        <f t="shared" si="19"/>
        <v>1368.2021438833974</v>
      </c>
      <c r="G140" s="70">
        <f t="shared" si="20"/>
        <v>167118.43324388802</v>
      </c>
    </row>
    <row r="141" spans="1:7" x14ac:dyDescent="0.25">
      <c r="A141" s="78">
        <f t="shared" si="14"/>
        <v>49706</v>
      </c>
      <c r="B141" s="72">
        <f t="shared" si="15"/>
        <v>125</v>
      </c>
      <c r="C141" s="70">
        <f t="shared" si="16"/>
        <v>167118.43324388802</v>
      </c>
      <c r="D141" s="79">
        <f t="shared" si="17"/>
        <v>807.73909401212518</v>
      </c>
      <c r="E141" s="79">
        <f t="shared" si="18"/>
        <v>560.46304987127235</v>
      </c>
      <c r="F141" s="79">
        <f t="shared" si="19"/>
        <v>1368.2021438833976</v>
      </c>
      <c r="G141" s="70">
        <f t="shared" si="20"/>
        <v>166557.97019401676</v>
      </c>
    </row>
    <row r="142" spans="1:7" x14ac:dyDescent="0.25">
      <c r="A142" s="78">
        <f t="shared" si="14"/>
        <v>49735</v>
      </c>
      <c r="B142" s="72">
        <f t="shared" si="15"/>
        <v>126</v>
      </c>
      <c r="C142" s="70">
        <f t="shared" si="16"/>
        <v>166557.97019401676</v>
      </c>
      <c r="D142" s="79">
        <f t="shared" si="17"/>
        <v>805.03018927108076</v>
      </c>
      <c r="E142" s="79">
        <f t="shared" si="18"/>
        <v>563.17195461231677</v>
      </c>
      <c r="F142" s="79">
        <f t="shared" si="19"/>
        <v>1368.2021438833976</v>
      </c>
      <c r="G142" s="70">
        <f t="shared" si="20"/>
        <v>165994.79823940445</v>
      </c>
    </row>
    <row r="143" spans="1:7" x14ac:dyDescent="0.25">
      <c r="A143" s="78">
        <f t="shared" si="14"/>
        <v>49766</v>
      </c>
      <c r="B143" s="72">
        <f t="shared" si="15"/>
        <v>127</v>
      </c>
      <c r="C143" s="70">
        <f t="shared" si="16"/>
        <v>165994.79823940445</v>
      </c>
      <c r="D143" s="79">
        <f t="shared" si="17"/>
        <v>802.30819149045442</v>
      </c>
      <c r="E143" s="79">
        <f t="shared" si="18"/>
        <v>565.89395239294299</v>
      </c>
      <c r="F143" s="79">
        <f t="shared" si="19"/>
        <v>1368.2021438833974</v>
      </c>
      <c r="G143" s="70">
        <f t="shared" si="20"/>
        <v>165428.90428701151</v>
      </c>
    </row>
    <row r="144" spans="1:7" x14ac:dyDescent="0.25">
      <c r="A144" s="78">
        <f t="shared" si="14"/>
        <v>49796</v>
      </c>
      <c r="B144" s="72">
        <f t="shared" si="15"/>
        <v>128</v>
      </c>
      <c r="C144" s="70">
        <f t="shared" si="16"/>
        <v>165428.90428701151</v>
      </c>
      <c r="D144" s="79">
        <f t="shared" si="17"/>
        <v>799.57303738722192</v>
      </c>
      <c r="E144" s="79">
        <f t="shared" si="18"/>
        <v>568.62910649617561</v>
      </c>
      <c r="F144" s="79">
        <f t="shared" si="19"/>
        <v>1368.2021438833976</v>
      </c>
      <c r="G144" s="70">
        <f t="shared" si="20"/>
        <v>164860.27518051534</v>
      </c>
    </row>
    <row r="145" spans="1:7" x14ac:dyDescent="0.25">
      <c r="A145" s="78">
        <f t="shared" si="14"/>
        <v>49827</v>
      </c>
      <c r="B145" s="72">
        <f t="shared" si="15"/>
        <v>129</v>
      </c>
      <c r="C145" s="70">
        <f t="shared" si="16"/>
        <v>164860.27518051534</v>
      </c>
      <c r="D145" s="79">
        <f t="shared" si="17"/>
        <v>796.82466337249048</v>
      </c>
      <c r="E145" s="79">
        <f t="shared" si="18"/>
        <v>571.37748051090693</v>
      </c>
      <c r="F145" s="79">
        <f t="shared" si="19"/>
        <v>1368.2021438833974</v>
      </c>
      <c r="G145" s="70">
        <f t="shared" si="20"/>
        <v>164288.89770000443</v>
      </c>
    </row>
    <row r="146" spans="1:7" x14ac:dyDescent="0.25">
      <c r="A146" s="78">
        <f t="shared" si="14"/>
        <v>49857</v>
      </c>
      <c r="B146" s="72">
        <f t="shared" si="15"/>
        <v>130</v>
      </c>
      <c r="C146" s="70">
        <f t="shared" si="16"/>
        <v>164288.89770000443</v>
      </c>
      <c r="D146" s="79">
        <f t="shared" si="17"/>
        <v>794.06300555002099</v>
      </c>
      <c r="E146" s="79">
        <f t="shared" si="18"/>
        <v>574.13913833337642</v>
      </c>
      <c r="F146" s="79">
        <f t="shared" si="19"/>
        <v>1368.2021438833974</v>
      </c>
      <c r="G146" s="70">
        <f t="shared" si="20"/>
        <v>163714.75856167104</v>
      </c>
    </row>
    <row r="147" spans="1:7" x14ac:dyDescent="0.25">
      <c r="A147" s="78">
        <f t="shared" si="14"/>
        <v>49888</v>
      </c>
      <c r="B147" s="72">
        <f t="shared" si="15"/>
        <v>131</v>
      </c>
      <c r="C147" s="70">
        <f t="shared" si="16"/>
        <v>163714.75856167104</v>
      </c>
      <c r="D147" s="79">
        <f t="shared" si="17"/>
        <v>791.28799971474302</v>
      </c>
      <c r="E147" s="79">
        <f t="shared" si="18"/>
        <v>576.91414416865439</v>
      </c>
      <c r="F147" s="79">
        <f t="shared" si="19"/>
        <v>1368.2021438833974</v>
      </c>
      <c r="G147" s="70">
        <f t="shared" si="20"/>
        <v>163137.84441750238</v>
      </c>
    </row>
    <row r="148" spans="1:7" x14ac:dyDescent="0.25">
      <c r="A148" s="78">
        <f t="shared" ref="A148:A211" si="21">IF(B148="","",EDATE(A147,1))</f>
        <v>49919</v>
      </c>
      <c r="B148" s="72">
        <f t="shared" ref="B148:B211" si="22">IF(B147="","",IF(SUM(B147)+1&lt;=$E$7,SUM(B147)+1,""))</f>
        <v>132</v>
      </c>
      <c r="C148" s="70">
        <f t="shared" ref="C148:C211" si="23">IF(B148="","",G147)</f>
        <v>163137.84441750238</v>
      </c>
      <c r="D148" s="79">
        <f t="shared" ref="D148:D211" si="24">IF(B148="","",IPMT($E$13/12,B148,$E$7,-$E$11,$E$12,0))</f>
        <v>788.4995813512611</v>
      </c>
      <c r="E148" s="79">
        <f t="shared" ref="E148:E211" si="25">IF(B148="","",PPMT($E$13/12,B148,$E$7,-$E$11,$E$12,0))</f>
        <v>579.70256253213631</v>
      </c>
      <c r="F148" s="79">
        <f t="shared" ref="F148:F211" si="26">IF(B148="","",SUM(D148:E148))</f>
        <v>1368.2021438833974</v>
      </c>
      <c r="G148" s="70">
        <f t="shared" ref="G148:G211" si="27">IF(B148="","",SUM(C148)-SUM(E148))</f>
        <v>162558.14185497025</v>
      </c>
    </row>
    <row r="149" spans="1:7" x14ac:dyDescent="0.25">
      <c r="A149" s="78">
        <f t="shared" si="21"/>
        <v>49949</v>
      </c>
      <c r="B149" s="72">
        <f t="shared" si="22"/>
        <v>133</v>
      </c>
      <c r="C149" s="70">
        <f t="shared" si="23"/>
        <v>162558.14185497025</v>
      </c>
      <c r="D149" s="79">
        <f t="shared" si="24"/>
        <v>785.69768563235584</v>
      </c>
      <c r="E149" s="79">
        <f t="shared" si="25"/>
        <v>582.50445825104157</v>
      </c>
      <c r="F149" s="79">
        <f t="shared" si="26"/>
        <v>1368.2021438833974</v>
      </c>
      <c r="G149" s="70">
        <f t="shared" si="27"/>
        <v>161975.63739671922</v>
      </c>
    </row>
    <row r="150" spans="1:7" x14ac:dyDescent="0.25">
      <c r="A150" s="78">
        <f t="shared" si="21"/>
        <v>49980</v>
      </c>
      <c r="B150" s="72">
        <f t="shared" si="22"/>
        <v>134</v>
      </c>
      <c r="C150" s="70">
        <f t="shared" si="23"/>
        <v>161975.63739671922</v>
      </c>
      <c r="D150" s="79">
        <f t="shared" si="24"/>
        <v>782.88224741747581</v>
      </c>
      <c r="E150" s="79">
        <f t="shared" si="25"/>
        <v>585.3198964659216</v>
      </c>
      <c r="F150" s="79">
        <f t="shared" si="26"/>
        <v>1368.2021438833974</v>
      </c>
      <c r="G150" s="70">
        <f t="shared" si="27"/>
        <v>161390.3175002533</v>
      </c>
    </row>
    <row r="151" spans="1:7" x14ac:dyDescent="0.25">
      <c r="A151" s="78">
        <f t="shared" si="21"/>
        <v>50010</v>
      </c>
      <c r="B151" s="72">
        <f t="shared" si="22"/>
        <v>135</v>
      </c>
      <c r="C151" s="70">
        <f t="shared" si="23"/>
        <v>161390.3175002533</v>
      </c>
      <c r="D151" s="79">
        <f t="shared" si="24"/>
        <v>780.05320125122387</v>
      </c>
      <c r="E151" s="79">
        <f t="shared" si="25"/>
        <v>588.14894263217354</v>
      </c>
      <c r="F151" s="79">
        <f t="shared" si="26"/>
        <v>1368.2021438833974</v>
      </c>
      <c r="G151" s="70">
        <f t="shared" si="27"/>
        <v>160802.16855762113</v>
      </c>
    </row>
    <row r="152" spans="1:7" x14ac:dyDescent="0.25">
      <c r="A152" s="78">
        <f t="shared" si="21"/>
        <v>50041</v>
      </c>
      <c r="B152" s="72">
        <f t="shared" si="22"/>
        <v>136</v>
      </c>
      <c r="C152" s="70">
        <f t="shared" si="23"/>
        <v>160802.16855762113</v>
      </c>
      <c r="D152" s="79">
        <f t="shared" si="24"/>
        <v>777.21048136183504</v>
      </c>
      <c r="E152" s="79">
        <f t="shared" si="25"/>
        <v>590.99166252156238</v>
      </c>
      <c r="F152" s="79">
        <f t="shared" si="26"/>
        <v>1368.2021438833974</v>
      </c>
      <c r="G152" s="70">
        <f t="shared" si="27"/>
        <v>160211.17689509958</v>
      </c>
    </row>
    <row r="153" spans="1:7" x14ac:dyDescent="0.25">
      <c r="A153" s="78">
        <f t="shared" si="21"/>
        <v>50072</v>
      </c>
      <c r="B153" s="72">
        <f t="shared" si="22"/>
        <v>137</v>
      </c>
      <c r="C153" s="70">
        <f t="shared" si="23"/>
        <v>160211.17689509958</v>
      </c>
      <c r="D153" s="79">
        <f t="shared" si="24"/>
        <v>774.3540216596474</v>
      </c>
      <c r="E153" s="79">
        <f t="shared" si="25"/>
        <v>593.8481222237499</v>
      </c>
      <c r="F153" s="79">
        <f t="shared" si="26"/>
        <v>1368.2021438833972</v>
      </c>
      <c r="G153" s="70">
        <f t="shared" si="27"/>
        <v>159617.32877287583</v>
      </c>
    </row>
    <row r="154" spans="1:7" x14ac:dyDescent="0.25">
      <c r="A154" s="78">
        <f t="shared" si="21"/>
        <v>50100</v>
      </c>
      <c r="B154" s="72">
        <f t="shared" si="22"/>
        <v>138</v>
      </c>
      <c r="C154" s="70">
        <f t="shared" si="23"/>
        <v>159617.32877287583</v>
      </c>
      <c r="D154" s="79">
        <f t="shared" si="24"/>
        <v>771.48375573556598</v>
      </c>
      <c r="E154" s="79">
        <f t="shared" si="25"/>
        <v>596.71838814783143</v>
      </c>
      <c r="F154" s="79">
        <f t="shared" si="26"/>
        <v>1368.2021438833974</v>
      </c>
      <c r="G154" s="70">
        <f t="shared" si="27"/>
        <v>159020.610384728</v>
      </c>
    </row>
    <row r="155" spans="1:7" x14ac:dyDescent="0.25">
      <c r="A155" s="78">
        <f t="shared" si="21"/>
        <v>50131</v>
      </c>
      <c r="B155" s="72">
        <f t="shared" si="22"/>
        <v>139</v>
      </c>
      <c r="C155" s="70">
        <f t="shared" si="23"/>
        <v>159020.610384728</v>
      </c>
      <c r="D155" s="79">
        <f t="shared" si="24"/>
        <v>768.59961685951816</v>
      </c>
      <c r="E155" s="79">
        <f t="shared" si="25"/>
        <v>599.60252702387913</v>
      </c>
      <c r="F155" s="79">
        <f t="shared" si="26"/>
        <v>1368.2021438833972</v>
      </c>
      <c r="G155" s="70">
        <f t="shared" si="27"/>
        <v>158421.00785770413</v>
      </c>
    </row>
    <row r="156" spans="1:7" x14ac:dyDescent="0.25">
      <c r="A156" s="78">
        <f t="shared" si="21"/>
        <v>50161</v>
      </c>
      <c r="B156" s="72">
        <f t="shared" si="22"/>
        <v>140</v>
      </c>
      <c r="C156" s="70">
        <f t="shared" si="23"/>
        <v>158421.00785770413</v>
      </c>
      <c r="D156" s="79">
        <f t="shared" si="24"/>
        <v>765.70153797890271</v>
      </c>
      <c r="E156" s="79">
        <f t="shared" si="25"/>
        <v>602.50060590449471</v>
      </c>
      <c r="F156" s="79">
        <f t="shared" si="26"/>
        <v>1368.2021438833974</v>
      </c>
      <c r="G156" s="70">
        <f t="shared" si="27"/>
        <v>157818.50725179963</v>
      </c>
    </row>
    <row r="157" spans="1:7" x14ac:dyDescent="0.25">
      <c r="A157" s="78">
        <f t="shared" si="21"/>
        <v>50192</v>
      </c>
      <c r="B157" s="72">
        <f t="shared" si="22"/>
        <v>141</v>
      </c>
      <c r="C157" s="70">
        <f t="shared" si="23"/>
        <v>157818.50725179963</v>
      </c>
      <c r="D157" s="79">
        <f t="shared" si="24"/>
        <v>762.78945171703106</v>
      </c>
      <c r="E157" s="79">
        <f t="shared" si="25"/>
        <v>605.41269216636636</v>
      </c>
      <c r="F157" s="79">
        <f t="shared" si="26"/>
        <v>1368.2021438833974</v>
      </c>
      <c r="G157" s="70">
        <f t="shared" si="27"/>
        <v>157213.09455963326</v>
      </c>
    </row>
    <row r="158" spans="1:7" x14ac:dyDescent="0.25">
      <c r="A158" s="78">
        <f t="shared" si="21"/>
        <v>50222</v>
      </c>
      <c r="B158" s="72">
        <f t="shared" si="22"/>
        <v>142</v>
      </c>
      <c r="C158" s="70">
        <f t="shared" si="23"/>
        <v>157213.09455963326</v>
      </c>
      <c r="D158" s="79">
        <f t="shared" si="24"/>
        <v>759.8632903715602</v>
      </c>
      <c r="E158" s="79">
        <f t="shared" si="25"/>
        <v>608.3388535118371</v>
      </c>
      <c r="F158" s="79">
        <f t="shared" si="26"/>
        <v>1368.2021438833972</v>
      </c>
      <c r="G158" s="70">
        <f t="shared" si="27"/>
        <v>156604.75570612142</v>
      </c>
    </row>
    <row r="159" spans="1:7" x14ac:dyDescent="0.25">
      <c r="A159" s="78">
        <f t="shared" si="21"/>
        <v>50253</v>
      </c>
      <c r="B159" s="72">
        <f t="shared" si="22"/>
        <v>143</v>
      </c>
      <c r="C159" s="70">
        <f t="shared" si="23"/>
        <v>156604.75570612142</v>
      </c>
      <c r="D159" s="79">
        <f t="shared" si="24"/>
        <v>756.92298591291978</v>
      </c>
      <c r="E159" s="79">
        <f t="shared" si="25"/>
        <v>611.27915797047763</v>
      </c>
      <c r="F159" s="79">
        <f t="shared" si="26"/>
        <v>1368.2021438833974</v>
      </c>
      <c r="G159" s="70">
        <f t="shared" si="27"/>
        <v>155993.47654815094</v>
      </c>
    </row>
    <row r="160" spans="1:7" x14ac:dyDescent="0.25">
      <c r="A160" s="78">
        <f t="shared" si="21"/>
        <v>50284</v>
      </c>
      <c r="B160" s="72">
        <f t="shared" si="22"/>
        <v>144</v>
      </c>
      <c r="C160" s="70">
        <f t="shared" si="23"/>
        <v>155993.47654815094</v>
      </c>
      <c r="D160" s="79">
        <f t="shared" si="24"/>
        <v>753.96846998272906</v>
      </c>
      <c r="E160" s="79">
        <f t="shared" si="25"/>
        <v>614.23367390066835</v>
      </c>
      <c r="F160" s="79">
        <f t="shared" si="26"/>
        <v>1368.2021438833974</v>
      </c>
      <c r="G160" s="70">
        <f t="shared" si="27"/>
        <v>155379.24287425028</v>
      </c>
    </row>
    <row r="161" spans="1:7" x14ac:dyDescent="0.25">
      <c r="A161" s="78">
        <f t="shared" si="21"/>
        <v>50314</v>
      </c>
      <c r="B161" s="72">
        <f t="shared" si="22"/>
        <v>145</v>
      </c>
      <c r="C161" s="70">
        <f t="shared" si="23"/>
        <v>155379.24287425028</v>
      </c>
      <c r="D161" s="79">
        <f t="shared" si="24"/>
        <v>750.99967389220922</v>
      </c>
      <c r="E161" s="79">
        <f t="shared" si="25"/>
        <v>617.2024699911882</v>
      </c>
      <c r="F161" s="79">
        <f t="shared" si="26"/>
        <v>1368.2021438833974</v>
      </c>
      <c r="G161" s="70">
        <f t="shared" si="27"/>
        <v>154762.04040425908</v>
      </c>
    </row>
    <row r="162" spans="1:7" x14ac:dyDescent="0.25">
      <c r="A162" s="78">
        <f t="shared" si="21"/>
        <v>50345</v>
      </c>
      <c r="B162" s="72">
        <f t="shared" si="22"/>
        <v>146</v>
      </c>
      <c r="C162" s="70">
        <f t="shared" si="23"/>
        <v>154762.04040425908</v>
      </c>
      <c r="D162" s="79">
        <f t="shared" si="24"/>
        <v>748.01652862058518</v>
      </c>
      <c r="E162" s="79">
        <f t="shared" si="25"/>
        <v>620.18561526281235</v>
      </c>
      <c r="F162" s="79">
        <f t="shared" si="26"/>
        <v>1368.2021438833976</v>
      </c>
      <c r="G162" s="70">
        <f t="shared" si="27"/>
        <v>154141.85478899628</v>
      </c>
    </row>
    <row r="163" spans="1:7" x14ac:dyDescent="0.25">
      <c r="A163" s="78">
        <f t="shared" si="21"/>
        <v>50375</v>
      </c>
      <c r="B163" s="72">
        <f t="shared" si="22"/>
        <v>147</v>
      </c>
      <c r="C163" s="70">
        <f t="shared" si="23"/>
        <v>154141.85478899628</v>
      </c>
      <c r="D163" s="79">
        <f t="shared" si="24"/>
        <v>745.01896481348149</v>
      </c>
      <c r="E163" s="79">
        <f t="shared" si="25"/>
        <v>623.18317906991592</v>
      </c>
      <c r="F163" s="79">
        <f t="shared" si="26"/>
        <v>1368.2021438833974</v>
      </c>
      <c r="G163" s="70">
        <f t="shared" si="27"/>
        <v>153518.67160992636</v>
      </c>
    </row>
    <row r="164" spans="1:7" x14ac:dyDescent="0.25">
      <c r="A164" s="78">
        <f t="shared" si="21"/>
        <v>50406</v>
      </c>
      <c r="B164" s="72">
        <f t="shared" si="22"/>
        <v>148</v>
      </c>
      <c r="C164" s="70">
        <f t="shared" si="23"/>
        <v>153518.67160992636</v>
      </c>
      <c r="D164" s="79">
        <f t="shared" si="24"/>
        <v>742.00691278131023</v>
      </c>
      <c r="E164" s="79">
        <f t="shared" si="25"/>
        <v>626.19523110208718</v>
      </c>
      <c r="F164" s="79">
        <f t="shared" si="26"/>
        <v>1368.2021438833974</v>
      </c>
      <c r="G164" s="70">
        <f t="shared" si="27"/>
        <v>152892.47637882427</v>
      </c>
    </row>
    <row r="165" spans="1:7" x14ac:dyDescent="0.25">
      <c r="A165" s="78">
        <f t="shared" si="21"/>
        <v>50437</v>
      </c>
      <c r="B165" s="72">
        <f t="shared" si="22"/>
        <v>149</v>
      </c>
      <c r="C165" s="70">
        <f t="shared" si="23"/>
        <v>152892.47637882427</v>
      </c>
      <c r="D165" s="79">
        <f t="shared" si="24"/>
        <v>738.98030249765009</v>
      </c>
      <c r="E165" s="79">
        <f t="shared" si="25"/>
        <v>629.22184138574733</v>
      </c>
      <c r="F165" s="79">
        <f t="shared" si="26"/>
        <v>1368.2021438833974</v>
      </c>
      <c r="G165" s="70">
        <f t="shared" si="27"/>
        <v>152263.25453743854</v>
      </c>
    </row>
    <row r="166" spans="1:7" x14ac:dyDescent="0.25">
      <c r="A166" s="78">
        <f t="shared" si="21"/>
        <v>50465</v>
      </c>
      <c r="B166" s="72">
        <f t="shared" si="22"/>
        <v>150</v>
      </c>
      <c r="C166" s="70">
        <f t="shared" si="23"/>
        <v>152263.25453743854</v>
      </c>
      <c r="D166" s="79">
        <f t="shared" si="24"/>
        <v>735.93906359761888</v>
      </c>
      <c r="E166" s="79">
        <f t="shared" si="25"/>
        <v>632.2630802857783</v>
      </c>
      <c r="F166" s="79">
        <f t="shared" si="26"/>
        <v>1368.2021438833972</v>
      </c>
      <c r="G166" s="70">
        <f t="shared" si="27"/>
        <v>151630.99145715276</v>
      </c>
    </row>
    <row r="167" spans="1:7" x14ac:dyDescent="0.25">
      <c r="A167" s="78">
        <f t="shared" si="21"/>
        <v>50496</v>
      </c>
      <c r="B167" s="72">
        <f t="shared" si="22"/>
        <v>151</v>
      </c>
      <c r="C167" s="70">
        <f t="shared" si="23"/>
        <v>151630.99145715276</v>
      </c>
      <c r="D167" s="79">
        <f t="shared" si="24"/>
        <v>732.88312537623779</v>
      </c>
      <c r="E167" s="79">
        <f t="shared" si="25"/>
        <v>635.31901850715974</v>
      </c>
      <c r="F167" s="79">
        <f t="shared" si="26"/>
        <v>1368.2021438833976</v>
      </c>
      <c r="G167" s="70">
        <f t="shared" si="27"/>
        <v>150995.67243864559</v>
      </c>
    </row>
    <row r="168" spans="1:7" x14ac:dyDescent="0.25">
      <c r="A168" s="78">
        <f t="shared" si="21"/>
        <v>50526</v>
      </c>
      <c r="B168" s="72">
        <f t="shared" si="22"/>
        <v>152</v>
      </c>
      <c r="C168" s="70">
        <f t="shared" si="23"/>
        <v>150995.67243864559</v>
      </c>
      <c r="D168" s="79">
        <f t="shared" si="24"/>
        <v>729.81241678678646</v>
      </c>
      <c r="E168" s="79">
        <f t="shared" si="25"/>
        <v>638.38972709661095</v>
      </c>
      <c r="F168" s="79">
        <f t="shared" si="26"/>
        <v>1368.2021438833974</v>
      </c>
      <c r="G168" s="70">
        <f t="shared" si="27"/>
        <v>150357.28271154899</v>
      </c>
    </row>
    <row r="169" spans="1:7" x14ac:dyDescent="0.25">
      <c r="A169" s="78">
        <f t="shared" si="21"/>
        <v>50557</v>
      </c>
      <c r="B169" s="72">
        <f t="shared" si="22"/>
        <v>153</v>
      </c>
      <c r="C169" s="70">
        <f t="shared" si="23"/>
        <v>150357.28271154899</v>
      </c>
      <c r="D169" s="79">
        <f t="shared" si="24"/>
        <v>726.72686643915279</v>
      </c>
      <c r="E169" s="79">
        <f t="shared" si="25"/>
        <v>641.47527744424451</v>
      </c>
      <c r="F169" s="79">
        <f t="shared" si="26"/>
        <v>1368.2021438833972</v>
      </c>
      <c r="G169" s="70">
        <f t="shared" si="27"/>
        <v>149715.80743410476</v>
      </c>
    </row>
    <row r="170" spans="1:7" x14ac:dyDescent="0.25">
      <c r="A170" s="78">
        <f t="shared" si="21"/>
        <v>50587</v>
      </c>
      <c r="B170" s="72">
        <f t="shared" si="22"/>
        <v>154</v>
      </c>
      <c r="C170" s="70">
        <f t="shared" si="23"/>
        <v>149715.80743410476</v>
      </c>
      <c r="D170" s="79">
        <f t="shared" si="24"/>
        <v>723.62640259817238</v>
      </c>
      <c r="E170" s="79">
        <f t="shared" si="25"/>
        <v>644.57574128522504</v>
      </c>
      <c r="F170" s="79">
        <f t="shared" si="26"/>
        <v>1368.2021438833974</v>
      </c>
      <c r="G170" s="70">
        <f t="shared" si="27"/>
        <v>149071.23169281954</v>
      </c>
    </row>
    <row r="171" spans="1:7" x14ac:dyDescent="0.25">
      <c r="A171" s="78">
        <f t="shared" si="21"/>
        <v>50618</v>
      </c>
      <c r="B171" s="72">
        <f t="shared" si="22"/>
        <v>155</v>
      </c>
      <c r="C171" s="70">
        <f t="shared" si="23"/>
        <v>149071.23169281954</v>
      </c>
      <c r="D171" s="79">
        <f t="shared" si="24"/>
        <v>720.51095318196042</v>
      </c>
      <c r="E171" s="79">
        <f t="shared" si="25"/>
        <v>647.69119070143699</v>
      </c>
      <c r="F171" s="79">
        <f t="shared" si="26"/>
        <v>1368.2021438833974</v>
      </c>
      <c r="G171" s="70">
        <f t="shared" si="27"/>
        <v>148423.54050211809</v>
      </c>
    </row>
    <row r="172" spans="1:7" x14ac:dyDescent="0.25">
      <c r="A172" s="78">
        <f t="shared" si="21"/>
        <v>50649</v>
      </c>
      <c r="B172" s="72">
        <f t="shared" si="22"/>
        <v>156</v>
      </c>
      <c r="C172" s="70">
        <f t="shared" si="23"/>
        <v>148423.54050211809</v>
      </c>
      <c r="D172" s="79">
        <f t="shared" si="24"/>
        <v>717.38044576023674</v>
      </c>
      <c r="E172" s="79">
        <f t="shared" si="25"/>
        <v>650.82169812316044</v>
      </c>
      <c r="F172" s="79">
        <f t="shared" si="26"/>
        <v>1368.2021438833972</v>
      </c>
      <c r="G172" s="70">
        <f t="shared" si="27"/>
        <v>147772.71880399494</v>
      </c>
    </row>
    <row r="173" spans="1:7" x14ac:dyDescent="0.25">
      <c r="A173" s="78">
        <f t="shared" si="21"/>
        <v>50679</v>
      </c>
      <c r="B173" s="72">
        <f t="shared" si="22"/>
        <v>157</v>
      </c>
      <c r="C173" s="70">
        <f t="shared" si="23"/>
        <v>147772.71880399494</v>
      </c>
      <c r="D173" s="79">
        <f t="shared" si="24"/>
        <v>714.23480755264154</v>
      </c>
      <c r="E173" s="79">
        <f t="shared" si="25"/>
        <v>653.96733633075587</v>
      </c>
      <c r="F173" s="79">
        <f t="shared" si="26"/>
        <v>1368.2021438833974</v>
      </c>
      <c r="G173" s="70">
        <f t="shared" si="27"/>
        <v>147118.75146766417</v>
      </c>
    </row>
    <row r="174" spans="1:7" x14ac:dyDescent="0.25">
      <c r="A174" s="78">
        <f t="shared" si="21"/>
        <v>50710</v>
      </c>
      <c r="B174" s="72">
        <f t="shared" si="22"/>
        <v>158</v>
      </c>
      <c r="C174" s="70">
        <f t="shared" si="23"/>
        <v>147118.75146766417</v>
      </c>
      <c r="D174" s="79">
        <f t="shared" si="24"/>
        <v>711.07396542704282</v>
      </c>
      <c r="E174" s="79">
        <f t="shared" si="25"/>
        <v>657.12817845635448</v>
      </c>
      <c r="F174" s="79">
        <f t="shared" si="26"/>
        <v>1368.2021438833972</v>
      </c>
      <c r="G174" s="70">
        <f t="shared" si="27"/>
        <v>146461.62328920781</v>
      </c>
    </row>
    <row r="175" spans="1:7" x14ac:dyDescent="0.25">
      <c r="A175" s="78">
        <f t="shared" si="21"/>
        <v>50740</v>
      </c>
      <c r="B175" s="72">
        <f t="shared" si="22"/>
        <v>159</v>
      </c>
      <c r="C175" s="70">
        <f t="shared" si="23"/>
        <v>146461.62328920781</v>
      </c>
      <c r="D175" s="79">
        <f t="shared" si="24"/>
        <v>707.89784589783721</v>
      </c>
      <c r="E175" s="79">
        <f t="shared" si="25"/>
        <v>660.3042979855602</v>
      </c>
      <c r="F175" s="79">
        <f t="shared" si="26"/>
        <v>1368.2021438833974</v>
      </c>
      <c r="G175" s="70">
        <f t="shared" si="27"/>
        <v>145801.31899122224</v>
      </c>
    </row>
    <row r="176" spans="1:7" x14ac:dyDescent="0.25">
      <c r="A176" s="78">
        <f t="shared" si="21"/>
        <v>50771</v>
      </c>
      <c r="B176" s="72">
        <f t="shared" si="22"/>
        <v>160</v>
      </c>
      <c r="C176" s="70">
        <f t="shared" si="23"/>
        <v>145801.31899122224</v>
      </c>
      <c r="D176" s="79">
        <f t="shared" si="24"/>
        <v>704.70637512424037</v>
      </c>
      <c r="E176" s="79">
        <f t="shared" si="25"/>
        <v>663.49576875915704</v>
      </c>
      <c r="F176" s="79">
        <f t="shared" si="26"/>
        <v>1368.2021438833974</v>
      </c>
      <c r="G176" s="70">
        <f t="shared" si="27"/>
        <v>145137.82322246308</v>
      </c>
    </row>
    <row r="177" spans="1:7" x14ac:dyDescent="0.25">
      <c r="A177" s="78">
        <f t="shared" si="21"/>
        <v>50802</v>
      </c>
      <c r="B177" s="72">
        <f t="shared" si="22"/>
        <v>161</v>
      </c>
      <c r="C177" s="70">
        <f t="shared" si="23"/>
        <v>145137.82322246308</v>
      </c>
      <c r="D177" s="79">
        <f t="shared" si="24"/>
        <v>701.49947890857118</v>
      </c>
      <c r="E177" s="79">
        <f t="shared" si="25"/>
        <v>666.70266497482635</v>
      </c>
      <c r="F177" s="79">
        <f t="shared" si="26"/>
        <v>1368.2021438833976</v>
      </c>
      <c r="G177" s="70">
        <f t="shared" si="27"/>
        <v>144471.12055748826</v>
      </c>
    </row>
    <row r="178" spans="1:7" x14ac:dyDescent="0.25">
      <c r="A178" s="78">
        <f t="shared" si="21"/>
        <v>50830</v>
      </c>
      <c r="B178" s="72">
        <f t="shared" si="22"/>
        <v>162</v>
      </c>
      <c r="C178" s="70">
        <f t="shared" si="23"/>
        <v>144471.12055748826</v>
      </c>
      <c r="D178" s="79">
        <f t="shared" si="24"/>
        <v>698.27708269452603</v>
      </c>
      <c r="E178" s="79">
        <f t="shared" si="25"/>
        <v>669.92506118887138</v>
      </c>
      <c r="F178" s="79">
        <f t="shared" si="26"/>
        <v>1368.2021438833974</v>
      </c>
      <c r="G178" s="70">
        <f t="shared" si="27"/>
        <v>143801.19549629939</v>
      </c>
    </row>
    <row r="179" spans="1:7" x14ac:dyDescent="0.25">
      <c r="A179" s="78">
        <f t="shared" si="21"/>
        <v>50861</v>
      </c>
      <c r="B179" s="72">
        <f t="shared" si="22"/>
        <v>163</v>
      </c>
      <c r="C179" s="70">
        <f t="shared" si="23"/>
        <v>143801.19549629939</v>
      </c>
      <c r="D179" s="79">
        <f t="shared" si="24"/>
        <v>695.03911156544655</v>
      </c>
      <c r="E179" s="79">
        <f t="shared" si="25"/>
        <v>673.16303231795087</v>
      </c>
      <c r="F179" s="79">
        <f t="shared" si="26"/>
        <v>1368.2021438833974</v>
      </c>
      <c r="G179" s="70">
        <f t="shared" si="27"/>
        <v>143128.03246398145</v>
      </c>
    </row>
    <row r="180" spans="1:7" x14ac:dyDescent="0.25">
      <c r="A180" s="78">
        <f t="shared" si="21"/>
        <v>50891</v>
      </c>
      <c r="B180" s="72">
        <f t="shared" si="22"/>
        <v>164</v>
      </c>
      <c r="C180" s="70">
        <f t="shared" si="23"/>
        <v>143128.03246398145</v>
      </c>
      <c r="D180" s="79">
        <f t="shared" si="24"/>
        <v>691.78549024257643</v>
      </c>
      <c r="E180" s="79">
        <f t="shared" si="25"/>
        <v>676.41665364082098</v>
      </c>
      <c r="F180" s="79">
        <f t="shared" si="26"/>
        <v>1368.2021438833974</v>
      </c>
      <c r="G180" s="70">
        <f t="shared" si="27"/>
        <v>142451.61581034062</v>
      </c>
    </row>
    <row r="181" spans="1:7" x14ac:dyDescent="0.25">
      <c r="A181" s="78">
        <f t="shared" si="21"/>
        <v>50922</v>
      </c>
      <c r="B181" s="72">
        <f t="shared" si="22"/>
        <v>165</v>
      </c>
      <c r="C181" s="70">
        <f t="shared" si="23"/>
        <v>142451.61581034062</v>
      </c>
      <c r="D181" s="79">
        <f t="shared" si="24"/>
        <v>688.5161430833125</v>
      </c>
      <c r="E181" s="79">
        <f t="shared" si="25"/>
        <v>679.68600080008491</v>
      </c>
      <c r="F181" s="79">
        <f t="shared" si="26"/>
        <v>1368.2021438833974</v>
      </c>
      <c r="G181" s="70">
        <f t="shared" si="27"/>
        <v>141771.92980954054</v>
      </c>
    </row>
    <row r="182" spans="1:7" x14ac:dyDescent="0.25">
      <c r="A182" s="78">
        <f t="shared" si="21"/>
        <v>50952</v>
      </c>
      <c r="B182" s="72">
        <f t="shared" si="22"/>
        <v>166</v>
      </c>
      <c r="C182" s="70">
        <f t="shared" si="23"/>
        <v>141771.92980954054</v>
      </c>
      <c r="D182" s="79">
        <f t="shared" si="24"/>
        <v>685.2309940794454</v>
      </c>
      <c r="E182" s="79">
        <f t="shared" si="25"/>
        <v>682.97114980395202</v>
      </c>
      <c r="F182" s="79">
        <f t="shared" si="26"/>
        <v>1368.2021438833974</v>
      </c>
      <c r="G182" s="70">
        <f t="shared" si="27"/>
        <v>141088.95865973659</v>
      </c>
    </row>
    <row r="183" spans="1:7" x14ac:dyDescent="0.25">
      <c r="A183" s="78">
        <f t="shared" si="21"/>
        <v>50983</v>
      </c>
      <c r="B183" s="72">
        <f t="shared" si="22"/>
        <v>167</v>
      </c>
      <c r="C183" s="70">
        <f t="shared" si="23"/>
        <v>141088.95865973659</v>
      </c>
      <c r="D183" s="79">
        <f t="shared" si="24"/>
        <v>681.92996685539299</v>
      </c>
      <c r="E183" s="79">
        <f t="shared" si="25"/>
        <v>686.27217702800442</v>
      </c>
      <c r="F183" s="79">
        <f t="shared" si="26"/>
        <v>1368.2021438833974</v>
      </c>
      <c r="G183" s="70">
        <f t="shared" si="27"/>
        <v>140402.68648270858</v>
      </c>
    </row>
    <row r="184" spans="1:7" x14ac:dyDescent="0.25">
      <c r="A184" s="78">
        <f t="shared" si="21"/>
        <v>51014</v>
      </c>
      <c r="B184" s="72">
        <f t="shared" si="22"/>
        <v>168</v>
      </c>
      <c r="C184" s="70">
        <f t="shared" si="23"/>
        <v>140402.68648270858</v>
      </c>
      <c r="D184" s="79">
        <f t="shared" si="24"/>
        <v>678.61298466642427</v>
      </c>
      <c r="E184" s="79">
        <f t="shared" si="25"/>
        <v>689.58915921697314</v>
      </c>
      <c r="F184" s="79">
        <f t="shared" si="26"/>
        <v>1368.2021438833974</v>
      </c>
      <c r="G184" s="70">
        <f t="shared" si="27"/>
        <v>139713.09732349162</v>
      </c>
    </row>
    <row r="185" spans="1:7" x14ac:dyDescent="0.25">
      <c r="A185" s="78">
        <f t="shared" si="21"/>
        <v>51044</v>
      </c>
      <c r="B185" s="72">
        <f t="shared" si="22"/>
        <v>169</v>
      </c>
      <c r="C185" s="70">
        <f t="shared" si="23"/>
        <v>139713.09732349162</v>
      </c>
      <c r="D185" s="79">
        <f t="shared" si="24"/>
        <v>675.27997039687546</v>
      </c>
      <c r="E185" s="79">
        <f t="shared" si="25"/>
        <v>692.92217348652184</v>
      </c>
      <c r="F185" s="79">
        <f t="shared" si="26"/>
        <v>1368.2021438833972</v>
      </c>
      <c r="G185" s="70">
        <f t="shared" si="27"/>
        <v>139020.17515000509</v>
      </c>
    </row>
    <row r="186" spans="1:7" x14ac:dyDescent="0.25">
      <c r="A186" s="78">
        <f t="shared" si="21"/>
        <v>51075</v>
      </c>
      <c r="B186" s="72">
        <f t="shared" si="22"/>
        <v>170</v>
      </c>
      <c r="C186" s="70">
        <f t="shared" si="23"/>
        <v>139020.17515000509</v>
      </c>
      <c r="D186" s="79">
        <f t="shared" si="24"/>
        <v>671.93084655835742</v>
      </c>
      <c r="E186" s="79">
        <f t="shared" si="25"/>
        <v>696.27129732504</v>
      </c>
      <c r="F186" s="79">
        <f t="shared" si="26"/>
        <v>1368.2021438833974</v>
      </c>
      <c r="G186" s="70">
        <f t="shared" si="27"/>
        <v>138323.90385268006</v>
      </c>
    </row>
    <row r="187" spans="1:7" x14ac:dyDescent="0.25">
      <c r="A187" s="78">
        <f t="shared" si="21"/>
        <v>51105</v>
      </c>
      <c r="B187" s="72">
        <f t="shared" si="22"/>
        <v>171</v>
      </c>
      <c r="C187" s="70">
        <f t="shared" si="23"/>
        <v>138323.90385268006</v>
      </c>
      <c r="D187" s="79">
        <f t="shared" si="24"/>
        <v>668.56553528795314</v>
      </c>
      <c r="E187" s="79">
        <f t="shared" si="25"/>
        <v>699.6366085954445</v>
      </c>
      <c r="F187" s="79">
        <f t="shared" si="26"/>
        <v>1368.2021438833976</v>
      </c>
      <c r="G187" s="70">
        <f t="shared" si="27"/>
        <v>137624.26724408462</v>
      </c>
    </row>
    <row r="188" spans="1:7" x14ac:dyDescent="0.25">
      <c r="A188" s="78">
        <f t="shared" si="21"/>
        <v>51136</v>
      </c>
      <c r="B188" s="72">
        <f t="shared" si="22"/>
        <v>172</v>
      </c>
      <c r="C188" s="70">
        <f t="shared" si="23"/>
        <v>137624.26724408462</v>
      </c>
      <c r="D188" s="79">
        <f t="shared" si="24"/>
        <v>665.1839583464083</v>
      </c>
      <c r="E188" s="79">
        <f t="shared" si="25"/>
        <v>703.01818553698911</v>
      </c>
      <c r="F188" s="79">
        <f t="shared" si="26"/>
        <v>1368.2021438833974</v>
      </c>
      <c r="G188" s="70">
        <f t="shared" si="27"/>
        <v>136921.24905854763</v>
      </c>
    </row>
    <row r="189" spans="1:7" x14ac:dyDescent="0.25">
      <c r="A189" s="78">
        <f t="shared" si="21"/>
        <v>51167</v>
      </c>
      <c r="B189" s="72">
        <f t="shared" si="22"/>
        <v>173</v>
      </c>
      <c r="C189" s="70">
        <f t="shared" si="23"/>
        <v>136921.24905854763</v>
      </c>
      <c r="D189" s="79">
        <f t="shared" si="24"/>
        <v>661.78603711631285</v>
      </c>
      <c r="E189" s="79">
        <f t="shared" si="25"/>
        <v>706.41610676708456</v>
      </c>
      <c r="F189" s="79">
        <f t="shared" si="26"/>
        <v>1368.2021438833974</v>
      </c>
      <c r="G189" s="70">
        <f t="shared" si="27"/>
        <v>136214.83295178055</v>
      </c>
    </row>
    <row r="190" spans="1:7" x14ac:dyDescent="0.25">
      <c r="A190" s="78">
        <f t="shared" si="21"/>
        <v>51196</v>
      </c>
      <c r="B190" s="72">
        <f t="shared" si="22"/>
        <v>174</v>
      </c>
      <c r="C190" s="70">
        <f t="shared" si="23"/>
        <v>136214.83295178055</v>
      </c>
      <c r="D190" s="79">
        <f t="shared" si="24"/>
        <v>658.37169260027201</v>
      </c>
      <c r="E190" s="79">
        <f t="shared" si="25"/>
        <v>709.8304512831254</v>
      </c>
      <c r="F190" s="79">
        <f t="shared" si="26"/>
        <v>1368.2021438833974</v>
      </c>
      <c r="G190" s="70">
        <f t="shared" si="27"/>
        <v>135505.00250049742</v>
      </c>
    </row>
    <row r="191" spans="1:7" x14ac:dyDescent="0.25">
      <c r="A191" s="78">
        <f t="shared" si="21"/>
        <v>51227</v>
      </c>
      <c r="B191" s="72">
        <f t="shared" si="22"/>
        <v>175</v>
      </c>
      <c r="C191" s="70">
        <f t="shared" si="23"/>
        <v>135505.00250049742</v>
      </c>
      <c r="D191" s="79">
        <f t="shared" si="24"/>
        <v>654.94084541907023</v>
      </c>
      <c r="E191" s="79">
        <f t="shared" si="25"/>
        <v>713.26129846432718</v>
      </c>
      <c r="F191" s="79">
        <f t="shared" si="26"/>
        <v>1368.2021438833974</v>
      </c>
      <c r="G191" s="70">
        <f t="shared" si="27"/>
        <v>134791.7412020331</v>
      </c>
    </row>
    <row r="192" spans="1:7" x14ac:dyDescent="0.25">
      <c r="A192" s="78">
        <f t="shared" si="21"/>
        <v>51257</v>
      </c>
      <c r="B192" s="72">
        <f t="shared" si="22"/>
        <v>176</v>
      </c>
      <c r="C192" s="70">
        <f t="shared" si="23"/>
        <v>134791.7412020331</v>
      </c>
      <c r="D192" s="79">
        <f t="shared" si="24"/>
        <v>651.49341580982593</v>
      </c>
      <c r="E192" s="79">
        <f t="shared" si="25"/>
        <v>716.70872807357148</v>
      </c>
      <c r="F192" s="79">
        <f t="shared" si="26"/>
        <v>1368.2021438833974</v>
      </c>
      <c r="G192" s="70">
        <f t="shared" si="27"/>
        <v>134075.03247395952</v>
      </c>
    </row>
    <row r="193" spans="1:7" x14ac:dyDescent="0.25">
      <c r="A193" s="78">
        <f t="shared" si="21"/>
        <v>51288</v>
      </c>
      <c r="B193" s="72">
        <f t="shared" si="22"/>
        <v>177</v>
      </c>
      <c r="C193" s="70">
        <f t="shared" si="23"/>
        <v>134075.03247395952</v>
      </c>
      <c r="D193" s="79">
        <f t="shared" si="24"/>
        <v>648.02932362413708</v>
      </c>
      <c r="E193" s="79">
        <f t="shared" si="25"/>
        <v>720.17282025926033</v>
      </c>
      <c r="F193" s="79">
        <f t="shared" si="26"/>
        <v>1368.2021438833974</v>
      </c>
      <c r="G193" s="70">
        <f t="shared" si="27"/>
        <v>133354.85965370026</v>
      </c>
    </row>
    <row r="194" spans="1:7" x14ac:dyDescent="0.25">
      <c r="A194" s="78">
        <f t="shared" si="21"/>
        <v>51318</v>
      </c>
      <c r="B194" s="72">
        <f t="shared" si="22"/>
        <v>178</v>
      </c>
      <c r="C194" s="70">
        <f t="shared" si="23"/>
        <v>133354.85965370026</v>
      </c>
      <c r="D194" s="79">
        <f t="shared" si="24"/>
        <v>644.54848832621724</v>
      </c>
      <c r="E194" s="79">
        <f t="shared" si="25"/>
        <v>723.65365555718017</v>
      </c>
      <c r="F194" s="79">
        <f t="shared" si="26"/>
        <v>1368.2021438833974</v>
      </c>
      <c r="G194" s="70">
        <f t="shared" si="27"/>
        <v>132631.20599814306</v>
      </c>
    </row>
    <row r="195" spans="1:7" x14ac:dyDescent="0.25">
      <c r="A195" s="78">
        <f t="shared" si="21"/>
        <v>51349</v>
      </c>
      <c r="B195" s="72">
        <f t="shared" si="22"/>
        <v>179</v>
      </c>
      <c r="C195" s="70">
        <f t="shared" si="23"/>
        <v>132631.20599814306</v>
      </c>
      <c r="D195" s="79">
        <f t="shared" si="24"/>
        <v>641.05082899102433</v>
      </c>
      <c r="E195" s="79">
        <f t="shared" si="25"/>
        <v>727.15131489237308</v>
      </c>
      <c r="F195" s="79">
        <f t="shared" si="26"/>
        <v>1368.2021438833974</v>
      </c>
      <c r="G195" s="70">
        <f t="shared" si="27"/>
        <v>131904.0546832507</v>
      </c>
    </row>
    <row r="196" spans="1:7" x14ac:dyDescent="0.25">
      <c r="A196" s="78">
        <f t="shared" si="21"/>
        <v>51380</v>
      </c>
      <c r="B196" s="72">
        <f t="shared" si="22"/>
        <v>180</v>
      </c>
      <c r="C196" s="70">
        <f t="shared" si="23"/>
        <v>131904.0546832507</v>
      </c>
      <c r="D196" s="79">
        <f t="shared" si="24"/>
        <v>637.53626430237784</v>
      </c>
      <c r="E196" s="79">
        <f t="shared" si="25"/>
        <v>730.66587958101968</v>
      </c>
      <c r="F196" s="79">
        <f t="shared" si="26"/>
        <v>1368.2021438833976</v>
      </c>
      <c r="G196" s="70">
        <f t="shared" si="27"/>
        <v>131173.38880366969</v>
      </c>
    </row>
    <row r="197" spans="1:7" x14ac:dyDescent="0.25">
      <c r="A197" s="78">
        <f t="shared" si="21"/>
        <v>51410</v>
      </c>
      <c r="B197" s="72">
        <f t="shared" si="22"/>
        <v>181</v>
      </c>
      <c r="C197" s="70">
        <f t="shared" si="23"/>
        <v>131173.38880366969</v>
      </c>
      <c r="D197" s="79">
        <f t="shared" si="24"/>
        <v>634.00471255106947</v>
      </c>
      <c r="E197" s="79">
        <f t="shared" si="25"/>
        <v>734.19743133232782</v>
      </c>
      <c r="F197" s="79">
        <f t="shared" si="26"/>
        <v>1368.2021438833972</v>
      </c>
      <c r="G197" s="70">
        <f t="shared" si="27"/>
        <v>130439.19137233736</v>
      </c>
    </row>
    <row r="198" spans="1:7" x14ac:dyDescent="0.25">
      <c r="A198" s="78">
        <f t="shared" si="21"/>
        <v>51441</v>
      </c>
      <c r="B198" s="72">
        <f t="shared" si="22"/>
        <v>182</v>
      </c>
      <c r="C198" s="70">
        <f t="shared" si="23"/>
        <v>130439.19137233736</v>
      </c>
      <c r="D198" s="79">
        <f t="shared" si="24"/>
        <v>630.45609163296331</v>
      </c>
      <c r="E198" s="79">
        <f t="shared" si="25"/>
        <v>737.7460522504341</v>
      </c>
      <c r="F198" s="79">
        <f t="shared" si="26"/>
        <v>1368.2021438833974</v>
      </c>
      <c r="G198" s="70">
        <f t="shared" si="27"/>
        <v>129701.44532008692</v>
      </c>
    </row>
    <row r="199" spans="1:7" x14ac:dyDescent="0.25">
      <c r="A199" s="78">
        <f t="shared" si="21"/>
        <v>51471</v>
      </c>
      <c r="B199" s="72">
        <f t="shared" si="22"/>
        <v>183</v>
      </c>
      <c r="C199" s="70">
        <f t="shared" si="23"/>
        <v>129701.44532008692</v>
      </c>
      <c r="D199" s="79">
        <f t="shared" si="24"/>
        <v>626.89031904708622</v>
      </c>
      <c r="E199" s="79">
        <f t="shared" si="25"/>
        <v>741.31182483631119</v>
      </c>
      <c r="F199" s="79">
        <f t="shared" si="26"/>
        <v>1368.2021438833974</v>
      </c>
      <c r="G199" s="70">
        <f t="shared" si="27"/>
        <v>128960.1334952506</v>
      </c>
    </row>
    <row r="200" spans="1:7" x14ac:dyDescent="0.25">
      <c r="A200" s="78">
        <f t="shared" si="21"/>
        <v>51502</v>
      </c>
      <c r="B200" s="72">
        <f t="shared" si="22"/>
        <v>184</v>
      </c>
      <c r="C200" s="70">
        <f t="shared" si="23"/>
        <v>128960.1334952506</v>
      </c>
      <c r="D200" s="79">
        <f t="shared" si="24"/>
        <v>623.30731189371068</v>
      </c>
      <c r="E200" s="79">
        <f t="shared" si="25"/>
        <v>744.89483198968674</v>
      </c>
      <c r="F200" s="79">
        <f t="shared" si="26"/>
        <v>1368.2021438833974</v>
      </c>
      <c r="G200" s="70">
        <f t="shared" si="27"/>
        <v>128215.23866326091</v>
      </c>
    </row>
    <row r="201" spans="1:7" x14ac:dyDescent="0.25">
      <c r="A201" s="78">
        <f t="shared" si="21"/>
        <v>51533</v>
      </c>
      <c r="B201" s="72">
        <f t="shared" si="22"/>
        <v>185</v>
      </c>
      <c r="C201" s="70">
        <f t="shared" si="23"/>
        <v>128215.23866326091</v>
      </c>
      <c r="D201" s="79">
        <f t="shared" si="24"/>
        <v>619.70698687242725</v>
      </c>
      <c r="E201" s="79">
        <f t="shared" si="25"/>
        <v>748.49515701097016</v>
      </c>
      <c r="F201" s="79">
        <f t="shared" si="26"/>
        <v>1368.2021438833974</v>
      </c>
      <c r="G201" s="70">
        <f t="shared" si="27"/>
        <v>127466.74350624994</v>
      </c>
    </row>
    <row r="202" spans="1:7" x14ac:dyDescent="0.25">
      <c r="A202" s="78">
        <f t="shared" si="21"/>
        <v>51561</v>
      </c>
      <c r="B202" s="72">
        <f t="shared" si="22"/>
        <v>186</v>
      </c>
      <c r="C202" s="70">
        <f t="shared" si="23"/>
        <v>127466.74350624994</v>
      </c>
      <c r="D202" s="79">
        <f t="shared" si="24"/>
        <v>616.08926028020755</v>
      </c>
      <c r="E202" s="79">
        <f t="shared" si="25"/>
        <v>752.11288360318986</v>
      </c>
      <c r="F202" s="79">
        <f t="shared" si="26"/>
        <v>1368.2021438833974</v>
      </c>
      <c r="G202" s="70">
        <f t="shared" si="27"/>
        <v>126714.63062264676</v>
      </c>
    </row>
    <row r="203" spans="1:7" x14ac:dyDescent="0.25">
      <c r="A203" s="78">
        <f t="shared" si="21"/>
        <v>51592</v>
      </c>
      <c r="B203" s="72">
        <f t="shared" si="22"/>
        <v>187</v>
      </c>
      <c r="C203" s="70">
        <f t="shared" si="23"/>
        <v>126714.63062264676</v>
      </c>
      <c r="D203" s="79">
        <f t="shared" si="24"/>
        <v>612.45404800945869</v>
      </c>
      <c r="E203" s="79">
        <f t="shared" si="25"/>
        <v>755.74809587393872</v>
      </c>
      <c r="F203" s="79">
        <f t="shared" si="26"/>
        <v>1368.2021438833974</v>
      </c>
      <c r="G203" s="70">
        <f t="shared" si="27"/>
        <v>125958.88252677282</v>
      </c>
    </row>
    <row r="204" spans="1:7" x14ac:dyDescent="0.25">
      <c r="A204" s="78">
        <f t="shared" si="21"/>
        <v>51622</v>
      </c>
      <c r="B204" s="72">
        <f t="shared" si="22"/>
        <v>188</v>
      </c>
      <c r="C204" s="70">
        <f t="shared" si="23"/>
        <v>125958.88252677282</v>
      </c>
      <c r="D204" s="79">
        <f t="shared" si="24"/>
        <v>608.80126554606807</v>
      </c>
      <c r="E204" s="79">
        <f t="shared" si="25"/>
        <v>759.40087833732946</v>
      </c>
      <c r="F204" s="79">
        <f t="shared" si="26"/>
        <v>1368.2021438833976</v>
      </c>
      <c r="G204" s="70">
        <f t="shared" si="27"/>
        <v>125199.4816484355</v>
      </c>
    </row>
    <row r="205" spans="1:7" x14ac:dyDescent="0.25">
      <c r="A205" s="78">
        <f t="shared" si="21"/>
        <v>51653</v>
      </c>
      <c r="B205" s="72">
        <f t="shared" si="22"/>
        <v>189</v>
      </c>
      <c r="C205" s="70">
        <f t="shared" si="23"/>
        <v>125199.4816484355</v>
      </c>
      <c r="D205" s="79">
        <f t="shared" si="24"/>
        <v>605.13082796743765</v>
      </c>
      <c r="E205" s="79">
        <f t="shared" si="25"/>
        <v>763.07131591595987</v>
      </c>
      <c r="F205" s="79">
        <f t="shared" si="26"/>
        <v>1368.2021438833976</v>
      </c>
      <c r="G205" s="70">
        <f t="shared" si="27"/>
        <v>124436.41033251953</v>
      </c>
    </row>
    <row r="206" spans="1:7" x14ac:dyDescent="0.25">
      <c r="A206" s="78">
        <f t="shared" si="21"/>
        <v>51683</v>
      </c>
      <c r="B206" s="72">
        <f t="shared" si="22"/>
        <v>190</v>
      </c>
      <c r="C206" s="70">
        <f t="shared" si="23"/>
        <v>124436.41033251953</v>
      </c>
      <c r="D206" s="79">
        <f t="shared" si="24"/>
        <v>601.44264994051059</v>
      </c>
      <c r="E206" s="79">
        <f t="shared" si="25"/>
        <v>766.75949394288682</v>
      </c>
      <c r="F206" s="79">
        <f t="shared" si="26"/>
        <v>1368.2021438833974</v>
      </c>
      <c r="G206" s="70">
        <f t="shared" si="27"/>
        <v>123669.65083857665</v>
      </c>
    </row>
    <row r="207" spans="1:7" x14ac:dyDescent="0.25">
      <c r="A207" s="78">
        <f t="shared" si="21"/>
        <v>51714</v>
      </c>
      <c r="B207" s="72">
        <f t="shared" si="22"/>
        <v>191</v>
      </c>
      <c r="C207" s="70">
        <f t="shared" si="23"/>
        <v>123669.65083857665</v>
      </c>
      <c r="D207" s="79">
        <f t="shared" si="24"/>
        <v>597.73664571978657</v>
      </c>
      <c r="E207" s="79">
        <f t="shared" si="25"/>
        <v>770.46549816361085</v>
      </c>
      <c r="F207" s="79">
        <f t="shared" si="26"/>
        <v>1368.2021438833974</v>
      </c>
      <c r="G207" s="70">
        <f t="shared" si="27"/>
        <v>122899.18534041304</v>
      </c>
    </row>
    <row r="208" spans="1:7" x14ac:dyDescent="0.25">
      <c r="A208" s="78">
        <f t="shared" si="21"/>
        <v>51745</v>
      </c>
      <c r="B208" s="72">
        <f t="shared" si="22"/>
        <v>192</v>
      </c>
      <c r="C208" s="70">
        <f t="shared" si="23"/>
        <v>122899.18534041304</v>
      </c>
      <c r="D208" s="79">
        <f t="shared" si="24"/>
        <v>594.0127291453291</v>
      </c>
      <c r="E208" s="79">
        <f t="shared" si="25"/>
        <v>774.18941473806831</v>
      </c>
      <c r="F208" s="79">
        <f t="shared" si="26"/>
        <v>1368.2021438833974</v>
      </c>
      <c r="G208" s="70">
        <f t="shared" si="27"/>
        <v>122124.99592567497</v>
      </c>
    </row>
    <row r="209" spans="1:7" x14ac:dyDescent="0.25">
      <c r="A209" s="78">
        <f t="shared" si="21"/>
        <v>51775</v>
      </c>
      <c r="B209" s="72">
        <f t="shared" si="22"/>
        <v>193</v>
      </c>
      <c r="C209" s="70">
        <f t="shared" si="23"/>
        <v>122124.99592567497</v>
      </c>
      <c r="D209" s="79">
        <f t="shared" si="24"/>
        <v>590.27081364076173</v>
      </c>
      <c r="E209" s="79">
        <f t="shared" si="25"/>
        <v>777.93133024263557</v>
      </c>
      <c r="F209" s="79">
        <f t="shared" si="26"/>
        <v>1368.2021438833972</v>
      </c>
      <c r="G209" s="70">
        <f t="shared" si="27"/>
        <v>121347.06459543234</v>
      </c>
    </row>
    <row r="210" spans="1:7" x14ac:dyDescent="0.25">
      <c r="A210" s="78">
        <f t="shared" si="21"/>
        <v>51806</v>
      </c>
      <c r="B210" s="72">
        <f t="shared" si="22"/>
        <v>194</v>
      </c>
      <c r="C210" s="70">
        <f t="shared" si="23"/>
        <v>121347.06459543234</v>
      </c>
      <c r="D210" s="79">
        <f t="shared" si="24"/>
        <v>586.5108122112556</v>
      </c>
      <c r="E210" s="79">
        <f t="shared" si="25"/>
        <v>781.69133167214181</v>
      </c>
      <c r="F210" s="79">
        <f t="shared" si="26"/>
        <v>1368.2021438833974</v>
      </c>
      <c r="G210" s="70">
        <f t="shared" si="27"/>
        <v>120565.37326376019</v>
      </c>
    </row>
    <row r="211" spans="1:7" x14ac:dyDescent="0.25">
      <c r="A211" s="78">
        <f t="shared" si="21"/>
        <v>51836</v>
      </c>
      <c r="B211" s="72">
        <f t="shared" si="22"/>
        <v>195</v>
      </c>
      <c r="C211" s="70">
        <f t="shared" si="23"/>
        <v>120565.37326376019</v>
      </c>
      <c r="D211" s="79">
        <f t="shared" si="24"/>
        <v>582.73263744150699</v>
      </c>
      <c r="E211" s="79">
        <f t="shared" si="25"/>
        <v>785.46950644189042</v>
      </c>
      <c r="F211" s="79">
        <f t="shared" si="26"/>
        <v>1368.2021438833974</v>
      </c>
      <c r="G211" s="70">
        <f t="shared" si="27"/>
        <v>119779.9037573183</v>
      </c>
    </row>
    <row r="212" spans="1:7" x14ac:dyDescent="0.25">
      <c r="A212" s="78">
        <f t="shared" ref="A212:A275" si="28">IF(B212="","",EDATE(A211,1))</f>
        <v>51867</v>
      </c>
      <c r="B212" s="72">
        <f t="shared" ref="B212:B275" si="29">IF(B211="","",IF(SUM(B211)+1&lt;=$E$7,SUM(B211)+1,""))</f>
        <v>196</v>
      </c>
      <c r="C212" s="70">
        <f t="shared" ref="C212:C275" si="30">IF(B212="","",G211)</f>
        <v>119779.9037573183</v>
      </c>
      <c r="D212" s="79">
        <f t="shared" ref="D212:D275" si="31">IF(B212="","",IPMT($E$13/12,B212,$E$7,-$E$11,$E$12,0))</f>
        <v>578.93620149370452</v>
      </c>
      <c r="E212" s="79">
        <f t="shared" ref="E212:E275" si="32">IF(B212="","",PPMT($E$13/12,B212,$E$7,-$E$11,$E$12,0))</f>
        <v>789.26594238969278</v>
      </c>
      <c r="F212" s="79">
        <f t="shared" ref="F212:F275" si="33">IF(B212="","",SUM(D212:E212))</f>
        <v>1368.2021438833972</v>
      </c>
      <c r="G212" s="70">
        <f t="shared" ref="G212:G275" si="34">IF(B212="","",SUM(C212)-SUM(E212))</f>
        <v>118990.6378149286</v>
      </c>
    </row>
    <row r="213" spans="1:7" x14ac:dyDescent="0.25">
      <c r="A213" s="78">
        <f t="shared" si="28"/>
        <v>51898</v>
      </c>
      <c r="B213" s="72">
        <f t="shared" si="29"/>
        <v>197</v>
      </c>
      <c r="C213" s="70">
        <f t="shared" si="30"/>
        <v>118990.6378149286</v>
      </c>
      <c r="D213" s="79">
        <f t="shared" si="31"/>
        <v>575.1214161054877</v>
      </c>
      <c r="E213" s="79">
        <f t="shared" si="32"/>
        <v>793.08072777790971</v>
      </c>
      <c r="F213" s="79">
        <f t="shared" si="33"/>
        <v>1368.2021438833974</v>
      </c>
      <c r="G213" s="70">
        <f t="shared" si="34"/>
        <v>118197.55708715069</v>
      </c>
    </row>
    <row r="214" spans="1:7" x14ac:dyDescent="0.25">
      <c r="A214" s="78">
        <f t="shared" si="28"/>
        <v>51926</v>
      </c>
      <c r="B214" s="72">
        <f t="shared" si="29"/>
        <v>198</v>
      </c>
      <c r="C214" s="70">
        <f t="shared" si="30"/>
        <v>118197.55708715069</v>
      </c>
      <c r="D214" s="79">
        <f t="shared" si="31"/>
        <v>571.2881925878944</v>
      </c>
      <c r="E214" s="79">
        <f t="shared" si="32"/>
        <v>796.9139512955029</v>
      </c>
      <c r="F214" s="79">
        <f t="shared" si="33"/>
        <v>1368.2021438833972</v>
      </c>
      <c r="G214" s="70">
        <f t="shared" si="34"/>
        <v>117400.64313585519</v>
      </c>
    </row>
    <row r="215" spans="1:7" x14ac:dyDescent="0.25">
      <c r="A215" s="78">
        <f t="shared" si="28"/>
        <v>51957</v>
      </c>
      <c r="B215" s="72">
        <f t="shared" si="29"/>
        <v>199</v>
      </c>
      <c r="C215" s="70">
        <f t="shared" si="30"/>
        <v>117400.64313585519</v>
      </c>
      <c r="D215" s="79">
        <f t="shared" si="31"/>
        <v>567.43644182329945</v>
      </c>
      <c r="E215" s="79">
        <f t="shared" si="32"/>
        <v>800.76570206009796</v>
      </c>
      <c r="F215" s="79">
        <f t="shared" si="33"/>
        <v>1368.2021438833974</v>
      </c>
      <c r="G215" s="70">
        <f t="shared" si="34"/>
        <v>116599.87743379509</v>
      </c>
    </row>
    <row r="216" spans="1:7" x14ac:dyDescent="0.25">
      <c r="A216" s="78">
        <f t="shared" si="28"/>
        <v>51987</v>
      </c>
      <c r="B216" s="72">
        <f t="shared" si="29"/>
        <v>200</v>
      </c>
      <c r="C216" s="70">
        <f t="shared" si="30"/>
        <v>116599.87743379509</v>
      </c>
      <c r="D216" s="79">
        <f t="shared" si="31"/>
        <v>563.56607426334233</v>
      </c>
      <c r="E216" s="79">
        <f t="shared" si="32"/>
        <v>804.63606962005497</v>
      </c>
      <c r="F216" s="79">
        <f t="shared" si="33"/>
        <v>1368.2021438833972</v>
      </c>
      <c r="G216" s="70">
        <f t="shared" si="34"/>
        <v>115795.24136417503</v>
      </c>
    </row>
    <row r="217" spans="1:7" x14ac:dyDescent="0.25">
      <c r="A217" s="78">
        <f t="shared" si="28"/>
        <v>52018</v>
      </c>
      <c r="B217" s="72">
        <f t="shared" si="29"/>
        <v>201</v>
      </c>
      <c r="C217" s="70">
        <f t="shared" si="30"/>
        <v>115795.24136417503</v>
      </c>
      <c r="D217" s="79">
        <f t="shared" si="31"/>
        <v>559.6769999268455</v>
      </c>
      <c r="E217" s="79">
        <f t="shared" si="32"/>
        <v>808.52514395655203</v>
      </c>
      <c r="F217" s="79">
        <f t="shared" si="33"/>
        <v>1368.2021438833976</v>
      </c>
      <c r="G217" s="70">
        <f t="shared" si="34"/>
        <v>114986.71622021848</v>
      </c>
    </row>
    <row r="218" spans="1:7" x14ac:dyDescent="0.25">
      <c r="A218" s="78">
        <f t="shared" si="28"/>
        <v>52048</v>
      </c>
      <c r="B218" s="72">
        <f t="shared" si="29"/>
        <v>202</v>
      </c>
      <c r="C218" s="70">
        <f t="shared" si="30"/>
        <v>114986.71622021848</v>
      </c>
      <c r="D218" s="79">
        <f t="shared" si="31"/>
        <v>555.76912839772217</v>
      </c>
      <c r="E218" s="79">
        <f t="shared" si="32"/>
        <v>812.43301548567536</v>
      </c>
      <c r="F218" s="79">
        <f t="shared" si="33"/>
        <v>1368.2021438833976</v>
      </c>
      <c r="G218" s="70">
        <f t="shared" si="34"/>
        <v>114174.28320473281</v>
      </c>
    </row>
    <row r="219" spans="1:7" x14ac:dyDescent="0.25">
      <c r="A219" s="78">
        <f t="shared" si="28"/>
        <v>52079</v>
      </c>
      <c r="B219" s="72">
        <f t="shared" si="29"/>
        <v>203</v>
      </c>
      <c r="C219" s="70">
        <f t="shared" si="30"/>
        <v>114174.28320473281</v>
      </c>
      <c r="D219" s="79">
        <f t="shared" si="31"/>
        <v>551.84236882287462</v>
      </c>
      <c r="E219" s="79">
        <f t="shared" si="32"/>
        <v>816.35977506052268</v>
      </c>
      <c r="F219" s="79">
        <f t="shared" si="33"/>
        <v>1368.2021438833972</v>
      </c>
      <c r="G219" s="70">
        <f t="shared" si="34"/>
        <v>113357.92342967229</v>
      </c>
    </row>
    <row r="220" spans="1:7" x14ac:dyDescent="0.25">
      <c r="A220" s="78">
        <f t="shared" si="28"/>
        <v>52110</v>
      </c>
      <c r="B220" s="72">
        <f t="shared" si="29"/>
        <v>204</v>
      </c>
      <c r="C220" s="70">
        <f t="shared" si="30"/>
        <v>113357.92342967229</v>
      </c>
      <c r="D220" s="79">
        <f t="shared" si="31"/>
        <v>547.8966299100822</v>
      </c>
      <c r="E220" s="79">
        <f t="shared" si="32"/>
        <v>820.30551397331521</v>
      </c>
      <c r="F220" s="79">
        <f t="shared" si="33"/>
        <v>1368.2021438833974</v>
      </c>
      <c r="G220" s="70">
        <f t="shared" si="34"/>
        <v>112537.61791569897</v>
      </c>
    </row>
    <row r="221" spans="1:7" x14ac:dyDescent="0.25">
      <c r="A221" s="78">
        <f t="shared" si="28"/>
        <v>52140</v>
      </c>
      <c r="B221" s="72">
        <f t="shared" si="29"/>
        <v>205</v>
      </c>
      <c r="C221" s="70">
        <f t="shared" si="30"/>
        <v>112537.61791569897</v>
      </c>
      <c r="D221" s="79">
        <f t="shared" si="31"/>
        <v>543.93181992587779</v>
      </c>
      <c r="E221" s="79">
        <f t="shared" si="32"/>
        <v>824.27032395751962</v>
      </c>
      <c r="F221" s="79">
        <f t="shared" si="33"/>
        <v>1368.2021438833974</v>
      </c>
      <c r="G221" s="70">
        <f t="shared" si="34"/>
        <v>111713.34759174145</v>
      </c>
    </row>
    <row r="222" spans="1:7" x14ac:dyDescent="0.25">
      <c r="A222" s="78">
        <f t="shared" si="28"/>
        <v>52171</v>
      </c>
      <c r="B222" s="72">
        <f t="shared" si="29"/>
        <v>206</v>
      </c>
      <c r="C222" s="70">
        <f t="shared" si="30"/>
        <v>111713.34759174145</v>
      </c>
      <c r="D222" s="79">
        <f t="shared" si="31"/>
        <v>539.94784669341641</v>
      </c>
      <c r="E222" s="79">
        <f t="shared" si="32"/>
        <v>828.254297189981</v>
      </c>
      <c r="F222" s="79">
        <f t="shared" si="33"/>
        <v>1368.2021438833974</v>
      </c>
      <c r="G222" s="70">
        <f t="shared" si="34"/>
        <v>110885.09329455147</v>
      </c>
    </row>
    <row r="223" spans="1:7" x14ac:dyDescent="0.25">
      <c r="A223" s="78">
        <f t="shared" si="28"/>
        <v>52201</v>
      </c>
      <c r="B223" s="72">
        <f t="shared" si="29"/>
        <v>207</v>
      </c>
      <c r="C223" s="70">
        <f t="shared" si="30"/>
        <v>110885.09329455147</v>
      </c>
      <c r="D223" s="79">
        <f t="shared" si="31"/>
        <v>535.94461759033152</v>
      </c>
      <c r="E223" s="79">
        <f t="shared" si="32"/>
        <v>832.25752629306578</v>
      </c>
      <c r="F223" s="79">
        <f t="shared" si="33"/>
        <v>1368.2021438833972</v>
      </c>
      <c r="G223" s="70">
        <f t="shared" si="34"/>
        <v>110052.8357682584</v>
      </c>
    </row>
    <row r="224" spans="1:7" x14ac:dyDescent="0.25">
      <c r="A224" s="78">
        <f t="shared" si="28"/>
        <v>52232</v>
      </c>
      <c r="B224" s="72">
        <f t="shared" si="29"/>
        <v>208</v>
      </c>
      <c r="C224" s="70">
        <f t="shared" si="30"/>
        <v>110052.8357682584</v>
      </c>
      <c r="D224" s="79">
        <f t="shared" si="31"/>
        <v>531.9220395465818</v>
      </c>
      <c r="E224" s="79">
        <f t="shared" si="32"/>
        <v>836.28010433681584</v>
      </c>
      <c r="F224" s="79">
        <f t="shared" si="33"/>
        <v>1368.2021438833976</v>
      </c>
      <c r="G224" s="70">
        <f t="shared" si="34"/>
        <v>109216.55566392159</v>
      </c>
    </row>
    <row r="225" spans="1:7" x14ac:dyDescent="0.25">
      <c r="A225" s="78">
        <f t="shared" si="28"/>
        <v>52263</v>
      </c>
      <c r="B225" s="72">
        <f t="shared" si="29"/>
        <v>209</v>
      </c>
      <c r="C225" s="70">
        <f t="shared" si="30"/>
        <v>109216.55566392159</v>
      </c>
      <c r="D225" s="79">
        <f t="shared" si="31"/>
        <v>527.88001904228713</v>
      </c>
      <c r="E225" s="79">
        <f t="shared" si="32"/>
        <v>840.32212484111028</v>
      </c>
      <c r="F225" s="79">
        <f t="shared" si="33"/>
        <v>1368.2021438833974</v>
      </c>
      <c r="G225" s="70">
        <f t="shared" si="34"/>
        <v>108376.23353908048</v>
      </c>
    </row>
    <row r="226" spans="1:7" x14ac:dyDescent="0.25">
      <c r="A226" s="78">
        <f t="shared" si="28"/>
        <v>52291</v>
      </c>
      <c r="B226" s="72">
        <f t="shared" si="29"/>
        <v>210</v>
      </c>
      <c r="C226" s="70">
        <f t="shared" si="30"/>
        <v>108376.23353908048</v>
      </c>
      <c r="D226" s="79">
        <f t="shared" si="31"/>
        <v>523.81846210555511</v>
      </c>
      <c r="E226" s="79">
        <f t="shared" si="32"/>
        <v>844.38368177784241</v>
      </c>
      <c r="F226" s="79">
        <f t="shared" si="33"/>
        <v>1368.2021438833976</v>
      </c>
      <c r="G226" s="70">
        <f t="shared" si="34"/>
        <v>107531.84985730264</v>
      </c>
    </row>
    <row r="227" spans="1:7" x14ac:dyDescent="0.25">
      <c r="A227" s="78">
        <f t="shared" si="28"/>
        <v>52322</v>
      </c>
      <c r="B227" s="72">
        <f t="shared" si="29"/>
        <v>211</v>
      </c>
      <c r="C227" s="70">
        <f t="shared" si="30"/>
        <v>107531.84985730264</v>
      </c>
      <c r="D227" s="79">
        <f t="shared" si="31"/>
        <v>519.73727431029556</v>
      </c>
      <c r="E227" s="79">
        <f t="shared" si="32"/>
        <v>848.46486957310196</v>
      </c>
      <c r="F227" s="79">
        <f t="shared" si="33"/>
        <v>1368.2021438833976</v>
      </c>
      <c r="G227" s="70">
        <f t="shared" si="34"/>
        <v>106683.38498772954</v>
      </c>
    </row>
    <row r="228" spans="1:7" x14ac:dyDescent="0.25">
      <c r="A228" s="78">
        <f t="shared" si="28"/>
        <v>52352</v>
      </c>
      <c r="B228" s="72">
        <f t="shared" si="29"/>
        <v>212</v>
      </c>
      <c r="C228" s="70">
        <f t="shared" si="30"/>
        <v>106683.38498772954</v>
      </c>
      <c r="D228" s="79">
        <f t="shared" si="31"/>
        <v>515.63636077402555</v>
      </c>
      <c r="E228" s="79">
        <f t="shared" si="32"/>
        <v>852.56578310937186</v>
      </c>
      <c r="F228" s="79">
        <f t="shared" si="33"/>
        <v>1368.2021438833974</v>
      </c>
      <c r="G228" s="70">
        <f t="shared" si="34"/>
        <v>105830.81920462017</v>
      </c>
    </row>
    <row r="229" spans="1:7" x14ac:dyDescent="0.25">
      <c r="A229" s="78">
        <f t="shared" si="28"/>
        <v>52383</v>
      </c>
      <c r="B229" s="72">
        <f t="shared" si="29"/>
        <v>213</v>
      </c>
      <c r="C229" s="70">
        <f t="shared" si="30"/>
        <v>105830.81920462017</v>
      </c>
      <c r="D229" s="79">
        <f t="shared" si="31"/>
        <v>511.51562615566354</v>
      </c>
      <c r="E229" s="79">
        <f t="shared" si="32"/>
        <v>856.68651772773376</v>
      </c>
      <c r="F229" s="79">
        <f t="shared" si="33"/>
        <v>1368.2021438833972</v>
      </c>
      <c r="G229" s="70">
        <f t="shared" si="34"/>
        <v>104974.13268689244</v>
      </c>
    </row>
    <row r="230" spans="1:7" x14ac:dyDescent="0.25">
      <c r="A230" s="78">
        <f t="shared" si="28"/>
        <v>52413</v>
      </c>
      <c r="B230" s="72">
        <f t="shared" si="29"/>
        <v>214</v>
      </c>
      <c r="C230" s="70">
        <f t="shared" si="30"/>
        <v>104974.13268689244</v>
      </c>
      <c r="D230" s="79">
        <f t="shared" si="31"/>
        <v>507.37497465331285</v>
      </c>
      <c r="E230" s="79">
        <f t="shared" si="32"/>
        <v>860.82716923008445</v>
      </c>
      <c r="F230" s="79">
        <f t="shared" si="33"/>
        <v>1368.2021438833972</v>
      </c>
      <c r="G230" s="70">
        <f t="shared" si="34"/>
        <v>104113.30551766235</v>
      </c>
    </row>
    <row r="231" spans="1:7" x14ac:dyDescent="0.25">
      <c r="A231" s="78">
        <f t="shared" si="28"/>
        <v>52444</v>
      </c>
      <c r="B231" s="72">
        <f t="shared" si="29"/>
        <v>215</v>
      </c>
      <c r="C231" s="70">
        <f t="shared" si="30"/>
        <v>104113.30551766235</v>
      </c>
      <c r="D231" s="79">
        <f t="shared" si="31"/>
        <v>503.21431000203415</v>
      </c>
      <c r="E231" s="79">
        <f t="shared" si="32"/>
        <v>864.98783388136337</v>
      </c>
      <c r="F231" s="79">
        <f t="shared" si="33"/>
        <v>1368.2021438833976</v>
      </c>
      <c r="G231" s="70">
        <f t="shared" si="34"/>
        <v>103248.31768378099</v>
      </c>
    </row>
    <row r="232" spans="1:7" x14ac:dyDescent="0.25">
      <c r="A232" s="78">
        <f t="shared" si="28"/>
        <v>52475</v>
      </c>
      <c r="B232" s="72">
        <f t="shared" si="29"/>
        <v>216</v>
      </c>
      <c r="C232" s="70">
        <f t="shared" si="30"/>
        <v>103248.31768378099</v>
      </c>
      <c r="D232" s="79">
        <f t="shared" si="31"/>
        <v>499.03353547160748</v>
      </c>
      <c r="E232" s="79">
        <f t="shared" si="32"/>
        <v>869.16860841178993</v>
      </c>
      <c r="F232" s="79">
        <f t="shared" si="33"/>
        <v>1368.2021438833974</v>
      </c>
      <c r="G232" s="70">
        <f t="shared" si="34"/>
        <v>102379.14907536921</v>
      </c>
    </row>
    <row r="233" spans="1:7" x14ac:dyDescent="0.25">
      <c r="A233" s="78">
        <f t="shared" si="28"/>
        <v>52505</v>
      </c>
      <c r="B233" s="72">
        <f t="shared" si="29"/>
        <v>217</v>
      </c>
      <c r="C233" s="70">
        <f t="shared" si="30"/>
        <v>102379.14907536921</v>
      </c>
      <c r="D233" s="79">
        <f t="shared" si="31"/>
        <v>494.8325538642838</v>
      </c>
      <c r="E233" s="79">
        <f t="shared" si="32"/>
        <v>873.36959001911362</v>
      </c>
      <c r="F233" s="79">
        <f t="shared" si="33"/>
        <v>1368.2021438833974</v>
      </c>
      <c r="G233" s="70">
        <f t="shared" si="34"/>
        <v>101505.7794853501</v>
      </c>
    </row>
    <row r="234" spans="1:7" x14ac:dyDescent="0.25">
      <c r="A234" s="78">
        <f t="shared" si="28"/>
        <v>52536</v>
      </c>
      <c r="B234" s="72">
        <f t="shared" si="29"/>
        <v>218</v>
      </c>
      <c r="C234" s="70">
        <f t="shared" si="30"/>
        <v>101505.7794853501</v>
      </c>
      <c r="D234" s="79">
        <f t="shared" si="31"/>
        <v>490.61126751252476</v>
      </c>
      <c r="E234" s="79">
        <f t="shared" si="32"/>
        <v>877.59087637087259</v>
      </c>
      <c r="F234" s="79">
        <f t="shared" si="33"/>
        <v>1368.2021438833974</v>
      </c>
      <c r="G234" s="70">
        <f t="shared" si="34"/>
        <v>100628.18860897922</v>
      </c>
    </row>
    <row r="235" spans="1:7" x14ac:dyDescent="0.25">
      <c r="A235" s="78">
        <f t="shared" si="28"/>
        <v>52566</v>
      </c>
      <c r="B235" s="72">
        <f t="shared" si="29"/>
        <v>219</v>
      </c>
      <c r="C235" s="70">
        <f t="shared" si="30"/>
        <v>100628.18860897922</v>
      </c>
      <c r="D235" s="79">
        <f t="shared" si="31"/>
        <v>486.36957827673223</v>
      </c>
      <c r="E235" s="79">
        <f t="shared" si="32"/>
        <v>881.83256560666518</v>
      </c>
      <c r="F235" s="79">
        <f t="shared" si="33"/>
        <v>1368.2021438833974</v>
      </c>
      <c r="G235" s="70">
        <f t="shared" si="34"/>
        <v>99746.356043372565</v>
      </c>
    </row>
    <row r="236" spans="1:7" x14ac:dyDescent="0.25">
      <c r="A236" s="78">
        <f t="shared" si="28"/>
        <v>52597</v>
      </c>
      <c r="B236" s="72">
        <f t="shared" si="29"/>
        <v>220</v>
      </c>
      <c r="C236" s="70">
        <f t="shared" si="30"/>
        <v>99746.356043372565</v>
      </c>
      <c r="D236" s="79">
        <f t="shared" si="31"/>
        <v>482.10738754296671</v>
      </c>
      <c r="E236" s="79">
        <f t="shared" si="32"/>
        <v>886.09475634043065</v>
      </c>
      <c r="F236" s="79">
        <f t="shared" si="33"/>
        <v>1368.2021438833974</v>
      </c>
      <c r="G236" s="70">
        <f t="shared" si="34"/>
        <v>98860.261287032132</v>
      </c>
    </row>
    <row r="237" spans="1:7" x14ac:dyDescent="0.25">
      <c r="A237" s="78">
        <f t="shared" si="28"/>
        <v>52628</v>
      </c>
      <c r="B237" s="72">
        <f t="shared" si="29"/>
        <v>221</v>
      </c>
      <c r="C237" s="70">
        <f t="shared" si="30"/>
        <v>98860.261287032132</v>
      </c>
      <c r="D237" s="79">
        <f t="shared" si="31"/>
        <v>477.8245962206546</v>
      </c>
      <c r="E237" s="79">
        <f t="shared" si="32"/>
        <v>890.37754766274281</v>
      </c>
      <c r="F237" s="79">
        <f t="shared" si="33"/>
        <v>1368.2021438833974</v>
      </c>
      <c r="G237" s="70">
        <f t="shared" si="34"/>
        <v>97969.883739369383</v>
      </c>
    </row>
    <row r="238" spans="1:7" x14ac:dyDescent="0.25">
      <c r="A238" s="78">
        <f t="shared" si="28"/>
        <v>52657</v>
      </c>
      <c r="B238" s="72">
        <f t="shared" si="29"/>
        <v>222</v>
      </c>
      <c r="C238" s="70">
        <f t="shared" si="30"/>
        <v>97969.883739369383</v>
      </c>
      <c r="D238" s="79">
        <f t="shared" si="31"/>
        <v>473.52110474028467</v>
      </c>
      <c r="E238" s="79">
        <f t="shared" si="32"/>
        <v>894.68103914311268</v>
      </c>
      <c r="F238" s="79">
        <f t="shared" si="33"/>
        <v>1368.2021438833974</v>
      </c>
      <c r="G238" s="70">
        <f t="shared" si="34"/>
        <v>97075.202700226277</v>
      </c>
    </row>
    <row r="239" spans="1:7" x14ac:dyDescent="0.25">
      <c r="A239" s="78">
        <f t="shared" si="28"/>
        <v>52688</v>
      </c>
      <c r="B239" s="72">
        <f t="shared" si="29"/>
        <v>223</v>
      </c>
      <c r="C239" s="70">
        <f t="shared" si="30"/>
        <v>97075.202700226277</v>
      </c>
      <c r="D239" s="79">
        <f t="shared" si="31"/>
        <v>469.19681305109299</v>
      </c>
      <c r="E239" s="79">
        <f t="shared" si="32"/>
        <v>899.00533083230437</v>
      </c>
      <c r="F239" s="79">
        <f t="shared" si="33"/>
        <v>1368.2021438833974</v>
      </c>
      <c r="G239" s="70">
        <f t="shared" si="34"/>
        <v>96176.197369393965</v>
      </c>
    </row>
    <row r="240" spans="1:7" x14ac:dyDescent="0.25">
      <c r="A240" s="78">
        <f t="shared" si="28"/>
        <v>52718</v>
      </c>
      <c r="B240" s="72">
        <f t="shared" si="29"/>
        <v>224</v>
      </c>
      <c r="C240" s="70">
        <f t="shared" si="30"/>
        <v>96176.197369393965</v>
      </c>
      <c r="D240" s="79">
        <f t="shared" si="31"/>
        <v>464.85162061873689</v>
      </c>
      <c r="E240" s="79">
        <f t="shared" si="32"/>
        <v>903.35052326466052</v>
      </c>
      <c r="F240" s="79">
        <f t="shared" si="33"/>
        <v>1368.2021438833974</v>
      </c>
      <c r="G240" s="70">
        <f t="shared" si="34"/>
        <v>95272.846846129309</v>
      </c>
    </row>
    <row r="241" spans="1:7" x14ac:dyDescent="0.25">
      <c r="A241" s="78">
        <f t="shared" si="28"/>
        <v>52749</v>
      </c>
      <c r="B241" s="72">
        <f t="shared" si="29"/>
        <v>225</v>
      </c>
      <c r="C241" s="70">
        <f t="shared" si="30"/>
        <v>95272.846846129309</v>
      </c>
      <c r="D241" s="79">
        <f t="shared" si="31"/>
        <v>460.48542642295763</v>
      </c>
      <c r="E241" s="79">
        <f t="shared" si="32"/>
        <v>907.71671746043978</v>
      </c>
      <c r="F241" s="79">
        <f t="shared" si="33"/>
        <v>1368.2021438833974</v>
      </c>
      <c r="G241" s="70">
        <f t="shared" si="34"/>
        <v>94365.130128668869</v>
      </c>
    </row>
    <row r="242" spans="1:7" x14ac:dyDescent="0.25">
      <c r="A242" s="78">
        <f t="shared" si="28"/>
        <v>52779</v>
      </c>
      <c r="B242" s="72">
        <f t="shared" si="29"/>
        <v>226</v>
      </c>
      <c r="C242" s="70">
        <f t="shared" si="30"/>
        <v>94365.130128668869</v>
      </c>
      <c r="D242" s="79">
        <f t="shared" si="31"/>
        <v>456.0981289552322</v>
      </c>
      <c r="E242" s="79">
        <f t="shared" si="32"/>
        <v>912.10401492816516</v>
      </c>
      <c r="F242" s="79">
        <f t="shared" si="33"/>
        <v>1368.2021438833974</v>
      </c>
      <c r="G242" s="70">
        <f t="shared" si="34"/>
        <v>93453.026113740707</v>
      </c>
    </row>
    <row r="243" spans="1:7" x14ac:dyDescent="0.25">
      <c r="A243" s="78">
        <f t="shared" si="28"/>
        <v>52810</v>
      </c>
      <c r="B243" s="72">
        <f t="shared" si="29"/>
        <v>227</v>
      </c>
      <c r="C243" s="70">
        <f t="shared" si="30"/>
        <v>93453.026113740707</v>
      </c>
      <c r="D243" s="79">
        <f t="shared" si="31"/>
        <v>451.68962621641276</v>
      </c>
      <c r="E243" s="79">
        <f t="shared" si="32"/>
        <v>916.51251766698465</v>
      </c>
      <c r="F243" s="79">
        <f t="shared" si="33"/>
        <v>1368.2021438833974</v>
      </c>
      <c r="G243" s="70">
        <f t="shared" si="34"/>
        <v>92536.513596073724</v>
      </c>
    </row>
    <row r="244" spans="1:7" x14ac:dyDescent="0.25">
      <c r="A244" s="78">
        <f t="shared" si="28"/>
        <v>52841</v>
      </c>
      <c r="B244" s="72">
        <f t="shared" si="29"/>
        <v>228</v>
      </c>
      <c r="C244" s="70">
        <f t="shared" si="30"/>
        <v>92536.513596073724</v>
      </c>
      <c r="D244" s="79">
        <f t="shared" si="31"/>
        <v>447.25981571435568</v>
      </c>
      <c r="E244" s="79">
        <f t="shared" si="32"/>
        <v>920.94232816904173</v>
      </c>
      <c r="F244" s="79">
        <f t="shared" si="33"/>
        <v>1368.2021438833974</v>
      </c>
      <c r="G244" s="70">
        <f t="shared" si="34"/>
        <v>91615.571267904685</v>
      </c>
    </row>
    <row r="245" spans="1:7" x14ac:dyDescent="0.25">
      <c r="A245" s="78">
        <f t="shared" si="28"/>
        <v>52871</v>
      </c>
      <c r="B245" s="72">
        <f t="shared" si="29"/>
        <v>229</v>
      </c>
      <c r="C245" s="70">
        <f t="shared" si="30"/>
        <v>91615.571267904685</v>
      </c>
      <c r="D245" s="79">
        <f t="shared" si="31"/>
        <v>442.80859446153863</v>
      </c>
      <c r="E245" s="79">
        <f t="shared" si="32"/>
        <v>925.39354942185878</v>
      </c>
      <c r="F245" s="79">
        <f t="shared" si="33"/>
        <v>1368.2021438833974</v>
      </c>
      <c r="G245" s="70">
        <f t="shared" si="34"/>
        <v>90690.177718482824</v>
      </c>
    </row>
    <row r="246" spans="1:7" x14ac:dyDescent="0.25">
      <c r="A246" s="78">
        <f t="shared" si="28"/>
        <v>52902</v>
      </c>
      <c r="B246" s="72">
        <f t="shared" si="29"/>
        <v>230</v>
      </c>
      <c r="C246" s="70">
        <f t="shared" si="30"/>
        <v>90690.177718482824</v>
      </c>
      <c r="D246" s="79">
        <f t="shared" si="31"/>
        <v>438.3358589726663</v>
      </c>
      <c r="E246" s="79">
        <f t="shared" si="32"/>
        <v>929.86628491073111</v>
      </c>
      <c r="F246" s="79">
        <f t="shared" si="33"/>
        <v>1368.2021438833974</v>
      </c>
      <c r="G246" s="70">
        <f t="shared" si="34"/>
        <v>89760.311433572089</v>
      </c>
    </row>
    <row r="247" spans="1:7" x14ac:dyDescent="0.25">
      <c r="A247" s="78">
        <f t="shared" si="28"/>
        <v>52932</v>
      </c>
      <c r="B247" s="72">
        <f t="shared" si="29"/>
        <v>231</v>
      </c>
      <c r="C247" s="70">
        <f t="shared" si="30"/>
        <v>89760.311433572089</v>
      </c>
      <c r="D247" s="79">
        <f t="shared" si="31"/>
        <v>433.84150526226443</v>
      </c>
      <c r="E247" s="79">
        <f t="shared" si="32"/>
        <v>934.36063862113303</v>
      </c>
      <c r="F247" s="79">
        <f t="shared" si="33"/>
        <v>1368.2021438833974</v>
      </c>
      <c r="G247" s="70">
        <f t="shared" si="34"/>
        <v>88825.950794950957</v>
      </c>
    </row>
    <row r="248" spans="1:7" x14ac:dyDescent="0.25">
      <c r="A248" s="78">
        <f t="shared" si="28"/>
        <v>52963</v>
      </c>
      <c r="B248" s="72">
        <f t="shared" si="29"/>
        <v>232</v>
      </c>
      <c r="C248" s="70">
        <f t="shared" si="30"/>
        <v>88825.950794950957</v>
      </c>
      <c r="D248" s="79">
        <f t="shared" si="31"/>
        <v>429.32542884226228</v>
      </c>
      <c r="E248" s="79">
        <f t="shared" si="32"/>
        <v>938.87671504113507</v>
      </c>
      <c r="F248" s="79">
        <f t="shared" si="33"/>
        <v>1368.2021438833974</v>
      </c>
      <c r="G248" s="70">
        <f t="shared" si="34"/>
        <v>87887.074079909828</v>
      </c>
    </row>
    <row r="249" spans="1:7" x14ac:dyDescent="0.25">
      <c r="A249" s="78">
        <f t="shared" si="28"/>
        <v>52994</v>
      </c>
      <c r="B249" s="72">
        <f t="shared" si="29"/>
        <v>233</v>
      </c>
      <c r="C249" s="70">
        <f t="shared" si="30"/>
        <v>87887.074079909828</v>
      </c>
      <c r="D249" s="79">
        <f t="shared" si="31"/>
        <v>424.78752471956346</v>
      </c>
      <c r="E249" s="79">
        <f t="shared" si="32"/>
        <v>943.41461916383389</v>
      </c>
      <c r="F249" s="79">
        <f t="shared" si="33"/>
        <v>1368.2021438833974</v>
      </c>
      <c r="G249" s="70">
        <f t="shared" si="34"/>
        <v>86943.659460745999</v>
      </c>
    </row>
    <row r="250" spans="1:7" x14ac:dyDescent="0.25">
      <c r="A250" s="78">
        <f t="shared" si="28"/>
        <v>53022</v>
      </c>
      <c r="B250" s="72">
        <f t="shared" si="29"/>
        <v>234</v>
      </c>
      <c r="C250" s="70">
        <f t="shared" si="30"/>
        <v>86943.659460745999</v>
      </c>
      <c r="D250" s="79">
        <f t="shared" si="31"/>
        <v>420.22768739360492</v>
      </c>
      <c r="E250" s="79">
        <f t="shared" si="32"/>
        <v>947.97445648979237</v>
      </c>
      <c r="F250" s="79">
        <f t="shared" si="33"/>
        <v>1368.2021438833972</v>
      </c>
      <c r="G250" s="70">
        <f t="shared" si="34"/>
        <v>85995.6850042562</v>
      </c>
    </row>
    <row r="251" spans="1:7" x14ac:dyDescent="0.25">
      <c r="A251" s="78">
        <f t="shared" si="28"/>
        <v>53053</v>
      </c>
      <c r="B251" s="72">
        <f t="shared" si="29"/>
        <v>235</v>
      </c>
      <c r="C251" s="70">
        <f t="shared" si="30"/>
        <v>85995.6850042562</v>
      </c>
      <c r="D251" s="79">
        <f t="shared" si="31"/>
        <v>415.64581085390427</v>
      </c>
      <c r="E251" s="79">
        <f t="shared" si="32"/>
        <v>952.55633302949309</v>
      </c>
      <c r="F251" s="79">
        <f t="shared" si="33"/>
        <v>1368.2021438833974</v>
      </c>
      <c r="G251" s="70">
        <f t="shared" si="34"/>
        <v>85043.128671226703</v>
      </c>
    </row>
    <row r="252" spans="1:7" x14ac:dyDescent="0.25">
      <c r="A252" s="78">
        <f t="shared" si="28"/>
        <v>53083</v>
      </c>
      <c r="B252" s="72">
        <f t="shared" si="29"/>
        <v>236</v>
      </c>
      <c r="C252" s="70">
        <f t="shared" si="30"/>
        <v>85043.128671226703</v>
      </c>
      <c r="D252" s="79">
        <f t="shared" si="31"/>
        <v>411.04178857759507</v>
      </c>
      <c r="E252" s="79">
        <f t="shared" si="32"/>
        <v>957.16035530580234</v>
      </c>
      <c r="F252" s="79">
        <f t="shared" si="33"/>
        <v>1368.2021438833974</v>
      </c>
      <c r="G252" s="70">
        <f t="shared" si="34"/>
        <v>84085.968315920894</v>
      </c>
    </row>
    <row r="253" spans="1:7" x14ac:dyDescent="0.25">
      <c r="A253" s="78">
        <f t="shared" si="28"/>
        <v>53114</v>
      </c>
      <c r="B253" s="72">
        <f t="shared" si="29"/>
        <v>237</v>
      </c>
      <c r="C253" s="70">
        <f t="shared" si="30"/>
        <v>84085.968315920894</v>
      </c>
      <c r="D253" s="79">
        <f t="shared" si="31"/>
        <v>406.41551352695035</v>
      </c>
      <c r="E253" s="79">
        <f t="shared" si="32"/>
        <v>961.78663035644706</v>
      </c>
      <c r="F253" s="79">
        <f t="shared" si="33"/>
        <v>1368.2021438833974</v>
      </c>
      <c r="G253" s="70">
        <f t="shared" si="34"/>
        <v>83124.181685564443</v>
      </c>
    </row>
    <row r="254" spans="1:7" x14ac:dyDescent="0.25">
      <c r="A254" s="78">
        <f t="shared" si="28"/>
        <v>53144</v>
      </c>
      <c r="B254" s="72">
        <f t="shared" si="29"/>
        <v>238</v>
      </c>
      <c r="C254" s="70">
        <f t="shared" si="30"/>
        <v>83124.181685564443</v>
      </c>
      <c r="D254" s="79">
        <f t="shared" si="31"/>
        <v>401.76687814689421</v>
      </c>
      <c r="E254" s="79">
        <f t="shared" si="32"/>
        <v>966.4352657365032</v>
      </c>
      <c r="F254" s="79">
        <f t="shared" si="33"/>
        <v>1368.2021438833974</v>
      </c>
      <c r="G254" s="70">
        <f t="shared" si="34"/>
        <v>82157.746419827934</v>
      </c>
    </row>
    <row r="255" spans="1:7" x14ac:dyDescent="0.25">
      <c r="A255" s="78">
        <f t="shared" si="28"/>
        <v>53175</v>
      </c>
      <c r="B255" s="72">
        <f t="shared" si="29"/>
        <v>239</v>
      </c>
      <c r="C255" s="70">
        <f t="shared" si="30"/>
        <v>82157.746419827934</v>
      </c>
      <c r="D255" s="79">
        <f t="shared" si="31"/>
        <v>397.09577436250106</v>
      </c>
      <c r="E255" s="79">
        <f t="shared" si="32"/>
        <v>971.10636952089635</v>
      </c>
      <c r="F255" s="79">
        <f t="shared" si="33"/>
        <v>1368.2021438833974</v>
      </c>
      <c r="G255" s="70">
        <f t="shared" si="34"/>
        <v>81186.640050307033</v>
      </c>
    </row>
    <row r="256" spans="1:7" x14ac:dyDescent="0.25">
      <c r="A256" s="78">
        <f t="shared" si="28"/>
        <v>53206</v>
      </c>
      <c r="B256" s="72">
        <f t="shared" si="29"/>
        <v>240</v>
      </c>
      <c r="C256" s="70">
        <f t="shared" si="30"/>
        <v>81186.640050307033</v>
      </c>
      <c r="D256" s="79">
        <f t="shared" si="31"/>
        <v>392.40209357648342</v>
      </c>
      <c r="E256" s="79">
        <f t="shared" si="32"/>
        <v>975.80005030691393</v>
      </c>
      <c r="F256" s="79">
        <f t="shared" si="33"/>
        <v>1368.2021438833974</v>
      </c>
      <c r="G256" s="70">
        <f t="shared" si="34"/>
        <v>80210.840000000113</v>
      </c>
    </row>
    <row r="257" spans="1:7" x14ac:dyDescent="0.2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2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2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2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2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2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2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2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2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2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2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2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2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2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2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2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2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2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2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2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2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2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2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2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2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2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2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2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2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2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2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2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2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2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2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2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2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2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2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2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2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2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2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2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2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2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2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2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2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2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2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2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2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2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2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2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2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2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2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2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2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2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2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2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2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2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2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2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2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2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2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2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2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2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2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2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2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2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2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2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2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2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2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2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2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2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2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2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2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2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2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2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2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2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2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2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2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2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2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2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2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2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2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2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2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2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2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2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2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2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2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2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2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2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2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2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2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2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2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2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2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2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2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2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2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2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2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2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2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2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2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2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2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2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2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2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2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2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2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2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2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2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2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2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2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2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2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2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2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2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2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2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2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2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2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2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2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2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2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2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2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2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2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2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2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2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2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2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2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2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2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2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2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2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2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2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2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2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2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2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2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2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2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2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2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2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2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2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2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2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2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2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2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2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2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2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2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2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2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2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2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2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2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2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2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2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2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2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K20" sqref="K20"/>
    </sheetView>
  </sheetViews>
  <sheetFormatPr defaultColWidth="9.140625" defaultRowHeight="15" x14ac:dyDescent="0.25"/>
  <cols>
    <col min="1" max="1" width="10.28515625" style="73" bestFit="1" customWidth="1"/>
    <col min="2" max="2" width="7.85546875" style="73" customWidth="1"/>
    <col min="3" max="3" width="14.7109375" style="73" customWidth="1"/>
    <col min="4" max="4" width="14.28515625" style="73" customWidth="1"/>
    <col min="5" max="6" width="14.7109375" style="73" customWidth="1"/>
    <col min="7" max="7" width="14.7109375" style="87" customWidth="1"/>
    <col min="8" max="8" width="12.140625" style="73" bestFit="1" customWidth="1"/>
    <col min="9" max="9" width="9.140625" style="73"/>
    <col min="10" max="11" width="10.28515625" style="73" bestFit="1" customWidth="1"/>
    <col min="12" max="16" width="9.140625" style="73"/>
    <col min="17" max="17" width="10.28515625" style="158" bestFit="1" customWidth="1"/>
    <col min="18" max="18" width="11.28515625" style="158" customWidth="1"/>
    <col min="19" max="19" width="18.85546875" style="158" customWidth="1"/>
    <col min="20" max="20" width="14.28515625" style="158" customWidth="1"/>
    <col min="21" max="23" width="14.7109375" style="158" customWidth="1"/>
    <col min="24" max="16384" width="9.140625" style="73"/>
  </cols>
  <sheetData>
    <row r="1" spans="1:23" x14ac:dyDescent="0.25">
      <c r="A1" s="65"/>
      <c r="B1" s="65"/>
      <c r="C1" s="65"/>
      <c r="D1" s="65"/>
      <c r="E1" s="65"/>
      <c r="F1" s="65"/>
      <c r="G1" s="66"/>
      <c r="Q1" s="138"/>
      <c r="R1" s="138"/>
      <c r="S1" s="138"/>
      <c r="T1" s="138"/>
      <c r="U1" s="138"/>
      <c r="V1" s="138"/>
      <c r="W1" s="139"/>
    </row>
    <row r="2" spans="1:23" x14ac:dyDescent="0.25">
      <c r="A2" s="65"/>
      <c r="B2" s="65"/>
      <c r="C2" s="65"/>
      <c r="D2" s="65"/>
      <c r="E2" s="65"/>
      <c r="F2" s="67"/>
      <c r="G2" s="68"/>
      <c r="Q2" s="138"/>
      <c r="R2" s="138"/>
      <c r="S2" s="138"/>
      <c r="T2" s="138"/>
      <c r="U2" s="138"/>
      <c r="V2" s="140"/>
      <c r="W2" s="141"/>
    </row>
    <row r="3" spans="1:23" x14ac:dyDescent="0.25">
      <c r="A3" s="65"/>
      <c r="B3" s="65"/>
      <c r="C3" s="65"/>
      <c r="D3" s="65"/>
      <c r="E3" s="65"/>
      <c r="F3" s="67"/>
      <c r="G3" s="68"/>
      <c r="K3" s="183"/>
      <c r="L3" s="183"/>
      <c r="Q3" s="138"/>
      <c r="R3" s="138"/>
      <c r="S3" s="138"/>
      <c r="T3" s="138"/>
      <c r="U3" s="138"/>
      <c r="V3" s="140"/>
      <c r="W3" s="141"/>
    </row>
    <row r="4" spans="1:23" ht="21" x14ac:dyDescent="0.35">
      <c r="A4" s="65"/>
      <c r="B4" s="105" t="s">
        <v>47</v>
      </c>
      <c r="C4" s="106"/>
      <c r="D4" s="106"/>
      <c r="E4" s="67"/>
      <c r="F4" s="107" t="str">
        <f>'Lisa 3'!D7</f>
        <v>Kalevi tn 1, Tartu linn</v>
      </c>
      <c r="G4" s="108"/>
      <c r="H4" s="116"/>
      <c r="I4" s="116"/>
      <c r="K4" s="184"/>
      <c r="L4" s="185"/>
      <c r="M4" s="186"/>
      <c r="Q4" s="138"/>
      <c r="R4" s="142" t="s">
        <v>63</v>
      </c>
      <c r="S4" s="138"/>
      <c r="T4" s="138"/>
      <c r="U4" s="140"/>
      <c r="V4" s="143"/>
      <c r="W4" s="138"/>
    </row>
    <row r="5" spans="1:23" x14ac:dyDescent="0.25">
      <c r="A5" s="65"/>
      <c r="B5" s="106"/>
      <c r="C5" s="106"/>
      <c r="D5" s="106"/>
      <c r="E5" s="106"/>
      <c r="F5" s="109"/>
      <c r="G5" s="106"/>
      <c r="H5" s="116"/>
      <c r="I5" s="116"/>
      <c r="K5" s="134"/>
      <c r="L5" s="130"/>
      <c r="M5" s="187"/>
      <c r="Q5" s="138"/>
      <c r="R5" s="138"/>
      <c r="S5" s="138"/>
      <c r="T5" s="138"/>
      <c r="U5" s="138"/>
      <c r="V5" s="143"/>
      <c r="W5" s="138"/>
    </row>
    <row r="6" spans="1:23" x14ac:dyDescent="0.25">
      <c r="A6" s="65"/>
      <c r="B6" s="144" t="s">
        <v>48</v>
      </c>
      <c r="C6" s="145"/>
      <c r="D6" s="71"/>
      <c r="E6" s="146">
        <v>45931</v>
      </c>
      <c r="F6" s="147"/>
      <c r="G6" s="106"/>
      <c r="H6" s="116"/>
      <c r="I6" s="116"/>
      <c r="K6" s="134"/>
      <c r="L6" s="130"/>
      <c r="M6" s="187"/>
      <c r="Q6" s="138"/>
      <c r="R6" s="148" t="s">
        <v>48</v>
      </c>
      <c r="S6" s="149"/>
      <c r="T6" s="150"/>
      <c r="U6" s="151">
        <f>E6</f>
        <v>45931</v>
      </c>
      <c r="V6" s="152"/>
      <c r="W6" s="138"/>
    </row>
    <row r="7" spans="1:23" x14ac:dyDescent="0.25">
      <c r="A7" s="65"/>
      <c r="B7" s="153" t="s">
        <v>49</v>
      </c>
      <c r="C7" s="154"/>
      <c r="E7" s="155">
        <v>240</v>
      </c>
      <c r="F7" s="156" t="s">
        <v>50</v>
      </c>
      <c r="G7" s="106"/>
      <c r="H7" s="116"/>
      <c r="I7" s="116"/>
      <c r="K7" s="134"/>
      <c r="L7" s="130"/>
      <c r="M7" s="187"/>
      <c r="Q7" s="138"/>
      <c r="R7" s="157" t="s">
        <v>49</v>
      </c>
      <c r="S7" s="140"/>
      <c r="U7" s="159">
        <v>120</v>
      </c>
      <c r="V7" s="160" t="s">
        <v>50</v>
      </c>
    </row>
    <row r="8" spans="1:23" x14ac:dyDescent="0.25">
      <c r="A8" s="65"/>
      <c r="B8" s="153" t="s">
        <v>54</v>
      </c>
      <c r="C8" s="154"/>
      <c r="D8" s="84">
        <f>E6-1</f>
        <v>45930</v>
      </c>
      <c r="E8" s="161">
        <v>17014119.500122264</v>
      </c>
      <c r="F8" s="156" t="s">
        <v>52</v>
      </c>
      <c r="G8" s="106"/>
      <c r="H8" s="116"/>
      <c r="I8" s="116"/>
      <c r="K8" s="134"/>
      <c r="L8" s="130"/>
      <c r="M8" s="187"/>
      <c r="Q8" s="138"/>
      <c r="R8" s="157" t="s">
        <v>64</v>
      </c>
      <c r="S8" s="140"/>
      <c r="T8" s="162">
        <f>U6-1</f>
        <v>45930</v>
      </c>
      <c r="U8" s="163">
        <f>E10</f>
        <v>11492640</v>
      </c>
      <c r="V8" s="160" t="s">
        <v>52</v>
      </c>
    </row>
    <row r="9" spans="1:23" x14ac:dyDescent="0.25">
      <c r="A9" s="65"/>
      <c r="B9" s="153" t="s">
        <v>55</v>
      </c>
      <c r="C9" s="154"/>
      <c r="D9" s="84">
        <f>EOMONTH(D8,E7)</f>
        <v>53235</v>
      </c>
      <c r="E9" s="161">
        <v>911897.31999999983</v>
      </c>
      <c r="F9" s="156" t="s">
        <v>52</v>
      </c>
      <c r="G9" s="181"/>
      <c r="H9" s="116"/>
      <c r="I9" s="116"/>
      <c r="K9" s="129"/>
      <c r="L9" s="132"/>
      <c r="M9" s="129"/>
      <c r="Q9" s="138"/>
      <c r="R9" s="157" t="s">
        <v>65</v>
      </c>
      <c r="S9" s="140"/>
      <c r="T9" s="162">
        <f>EOMONTH(T8,U7)</f>
        <v>49582</v>
      </c>
      <c r="U9" s="163">
        <v>0</v>
      </c>
      <c r="V9" s="160" t="s">
        <v>52</v>
      </c>
      <c r="W9" s="164"/>
    </row>
    <row r="10" spans="1:23" x14ac:dyDescent="0.25">
      <c r="A10" s="65"/>
      <c r="B10" s="153" t="s">
        <v>66</v>
      </c>
      <c r="C10" s="154"/>
      <c r="D10" s="84"/>
      <c r="E10" s="161">
        <v>11492640</v>
      </c>
      <c r="F10" s="156"/>
      <c r="G10" s="121"/>
      <c r="H10" s="116"/>
      <c r="I10" s="116"/>
      <c r="K10" s="129"/>
      <c r="L10" s="132"/>
      <c r="M10" s="129"/>
      <c r="Q10" s="138"/>
      <c r="R10" s="157" t="s">
        <v>53</v>
      </c>
      <c r="S10" s="140"/>
      <c r="T10" s="162"/>
      <c r="U10" s="165">
        <f>M4</f>
        <v>0</v>
      </c>
      <c r="V10" s="160"/>
      <c r="W10" s="164"/>
    </row>
    <row r="11" spans="1:23" x14ac:dyDescent="0.25">
      <c r="A11" s="65"/>
      <c r="B11" s="153" t="s">
        <v>53</v>
      </c>
      <c r="C11" s="154"/>
      <c r="D11" s="84"/>
      <c r="E11" s="166">
        <v>0.12923670000000001</v>
      </c>
      <c r="F11" s="156"/>
      <c r="G11" s="121"/>
      <c r="H11" s="167"/>
      <c r="I11" s="116"/>
      <c r="K11" s="129"/>
      <c r="L11" s="132"/>
      <c r="M11" s="129"/>
      <c r="Q11" s="138"/>
      <c r="R11" s="157" t="s">
        <v>64</v>
      </c>
      <c r="S11" s="140"/>
      <c r="T11" s="162"/>
      <c r="U11" s="163">
        <f>(U8-U9)*U10</f>
        <v>0</v>
      </c>
      <c r="V11" s="160"/>
      <c r="W11" s="164"/>
    </row>
    <row r="12" spans="1:23" x14ac:dyDescent="0.25">
      <c r="A12" s="65"/>
      <c r="B12" s="153" t="s">
        <v>54</v>
      </c>
      <c r="C12" s="154"/>
      <c r="D12" s="84"/>
      <c r="E12" s="168">
        <f>(E8-E10)*E11</f>
        <v>713577.78971345106</v>
      </c>
      <c r="F12" s="156" t="s">
        <v>52</v>
      </c>
      <c r="G12" s="121"/>
      <c r="H12" s="116"/>
      <c r="I12" s="116"/>
      <c r="K12" s="129"/>
      <c r="L12" s="132"/>
      <c r="M12" s="129"/>
      <c r="Q12" s="138"/>
      <c r="R12" s="157" t="s">
        <v>65</v>
      </c>
      <c r="S12" s="140"/>
      <c r="T12" s="162"/>
      <c r="U12" s="163">
        <v>0</v>
      </c>
      <c r="V12" s="160"/>
      <c r="W12" s="164"/>
    </row>
    <row r="13" spans="1:23" x14ac:dyDescent="0.25">
      <c r="A13" s="65"/>
      <c r="B13" s="153" t="s">
        <v>55</v>
      </c>
      <c r="C13" s="154"/>
      <c r="D13" s="84"/>
      <c r="E13" s="168">
        <f>E9*E11*(9155160/19132309.41)</f>
        <v>56393.66787425799</v>
      </c>
      <c r="F13" s="156" t="s">
        <v>52</v>
      </c>
      <c r="G13" s="106"/>
      <c r="H13" s="167"/>
      <c r="I13" s="116"/>
      <c r="K13" s="83"/>
      <c r="L13" s="83"/>
      <c r="Q13" s="138"/>
      <c r="R13" s="169" t="s">
        <v>67</v>
      </c>
      <c r="S13" s="170"/>
      <c r="T13" s="171"/>
      <c r="U13" s="182">
        <v>0</v>
      </c>
      <c r="V13" s="172"/>
      <c r="W13" s="138"/>
    </row>
    <row r="14" spans="1:23" x14ac:dyDescent="0.25">
      <c r="A14" s="65"/>
      <c r="B14" s="123" t="s">
        <v>76</v>
      </c>
      <c r="C14" s="124"/>
      <c r="D14" s="125"/>
      <c r="E14" s="126">
        <v>5.8000000000000003E-2</v>
      </c>
      <c r="F14" s="173"/>
      <c r="G14" s="106"/>
      <c r="H14" s="116"/>
      <c r="I14" s="116"/>
      <c r="K14" s="82"/>
      <c r="L14" s="82"/>
      <c r="M14" s="83"/>
      <c r="Q14" s="138"/>
      <c r="R14" s="159"/>
      <c r="S14" s="140"/>
      <c r="U14" s="174"/>
      <c r="V14" s="159"/>
      <c r="W14" s="138"/>
    </row>
    <row r="15" spans="1:23" x14ac:dyDescent="0.25">
      <c r="A15" s="65"/>
      <c r="B15" s="117"/>
      <c r="C15" s="67"/>
      <c r="D15" s="116"/>
      <c r="E15" s="135"/>
      <c r="F15" s="117"/>
      <c r="G15" s="106"/>
      <c r="H15" s="116"/>
      <c r="I15" s="116"/>
      <c r="K15" s="82"/>
      <c r="L15" s="82"/>
      <c r="M15" s="83"/>
    </row>
    <row r="16" spans="1:23" ht="15.75" thickBot="1" x14ac:dyDescent="0.3">
      <c r="G16" s="73"/>
      <c r="J16" s="175"/>
      <c r="K16" s="82"/>
      <c r="L16" s="82"/>
      <c r="M16" s="83"/>
      <c r="Q16" s="176" t="s">
        <v>56</v>
      </c>
      <c r="R16" s="176" t="s">
        <v>57</v>
      </c>
      <c r="S16" s="176" t="s">
        <v>58</v>
      </c>
      <c r="T16" s="176" t="s">
        <v>59</v>
      </c>
      <c r="U16" s="176" t="s">
        <v>60</v>
      </c>
      <c r="V16" s="176" t="s">
        <v>61</v>
      </c>
      <c r="W16" s="176" t="s">
        <v>62</v>
      </c>
    </row>
    <row r="17" spans="1:23" ht="15.75" thickBot="1" x14ac:dyDescent="0.3">
      <c r="A17" s="77" t="s">
        <v>56</v>
      </c>
      <c r="B17" s="77" t="s">
        <v>57</v>
      </c>
      <c r="C17" s="77" t="s">
        <v>58</v>
      </c>
      <c r="D17" s="77" t="s">
        <v>59</v>
      </c>
      <c r="E17" s="77" t="s">
        <v>60</v>
      </c>
      <c r="F17" s="77" t="s">
        <v>61</v>
      </c>
      <c r="G17" s="77" t="s">
        <v>62</v>
      </c>
      <c r="K17" s="82"/>
      <c r="L17" s="82"/>
      <c r="M17" s="83"/>
      <c r="Q17" s="177">
        <f>IF(R17="","",U6)</f>
        <v>45931</v>
      </c>
      <c r="R17" s="178">
        <f>IF(U6&gt;0,1,"")</f>
        <v>1</v>
      </c>
      <c r="S17" s="179">
        <f>IF(R17="","",U11)</f>
        <v>0</v>
      </c>
      <c r="T17" s="180">
        <f>IF(R17="","",IPMT($U$13/12,R17,$U$7,-$U$11,$U$12,0))</f>
        <v>0</v>
      </c>
      <c r="U17" s="180">
        <f>IF(R17="","",PPMT($U$13/12,R17,$U$7,-$U$11,$U$12,0))</f>
        <v>0</v>
      </c>
      <c r="V17" s="180">
        <f>IF(R17="","",SUM(T17:U17))</f>
        <v>0</v>
      </c>
      <c r="W17" s="179">
        <f>IF(R17="","",SUM(S17)-SUM(U17))</f>
        <v>0</v>
      </c>
    </row>
    <row r="18" spans="1:23" x14ac:dyDescent="0.25">
      <c r="A18" s="78">
        <f>IF(B18="","",E6)</f>
        <v>45931</v>
      </c>
      <c r="B18" s="72">
        <f>IF(E7&gt;0,1,"")</f>
        <v>1</v>
      </c>
      <c r="C18" s="70">
        <f>IF(B18="","",E12)</f>
        <v>713577.78971345106</v>
      </c>
      <c r="D18" s="79">
        <f>IF(B18="","",IPMT($E$14/12,B18,$E$7,-$E$12,$E$13,0))</f>
        <v>3448.9593169483469</v>
      </c>
      <c r="E18" s="79">
        <f>IF(B18="","",PPMT($E$14/12,B18,$E$7,-$E$12,$E$13,0))</f>
        <v>1456.3701712771472</v>
      </c>
      <c r="F18" s="79">
        <f>IF(B18="","",SUM(D18:E18))</f>
        <v>4905.3294882254941</v>
      </c>
      <c r="G18" s="70">
        <f>IF(B18="","",SUM(C18)-SUM(E18))</f>
        <v>712121.41954217386</v>
      </c>
      <c r="K18" s="82"/>
      <c r="L18" s="82"/>
      <c r="M18" s="83"/>
      <c r="Q18" s="177">
        <f>IF(R18="","",EDATE(Q17,1))</f>
        <v>45962</v>
      </c>
      <c r="R18" s="178">
        <f>IF(R17="","",IF(SUM(R17)+1&lt;=$U$7,SUM(R17)+1,""))</f>
        <v>2</v>
      </c>
      <c r="S18" s="179">
        <f>IF(R18="","",W17)</f>
        <v>0</v>
      </c>
      <c r="T18" s="180">
        <f>IF(R18="","",IPMT($U$13/12,R18,$U$7,-$U$11,$U$12,0))</f>
        <v>0</v>
      </c>
      <c r="U18" s="180">
        <f>IF(R18="","",PPMT($U$13/12,R18,$U$7,-$U$11,$U$12,0))</f>
        <v>0</v>
      </c>
      <c r="V18" s="180">
        <f t="shared" ref="V18" si="0">IF(R18="","",SUM(T18:U18))</f>
        <v>0</v>
      </c>
      <c r="W18" s="179">
        <f t="shared" ref="W18:W81" si="1">IF(R18="","",SUM(S18)-SUM(U18))</f>
        <v>0</v>
      </c>
    </row>
    <row r="19" spans="1:23" x14ac:dyDescent="0.25">
      <c r="A19" s="78">
        <f>IF(B19="","",EDATE(A18,1))</f>
        <v>45962</v>
      </c>
      <c r="B19" s="72">
        <f>IF(B18="","",IF(SUM(B18)+1&lt;=$E$7,SUM(B18)+1,""))</f>
        <v>2</v>
      </c>
      <c r="C19" s="70">
        <f>IF(B19="","",G18)</f>
        <v>712121.41954217386</v>
      </c>
      <c r="D19" s="79">
        <f>IF(B19="","",IPMT($E$14/12,B19-1,$E$7-1,-$C$19,$E$13,0))</f>
        <v>3441.9201944538404</v>
      </c>
      <c r="E19" s="79">
        <f>IF(B19="","",PPMT($E$14/12,B19-1,$E$7-1,-$C$19,$E$13,0))</f>
        <v>1463.409293771653</v>
      </c>
      <c r="F19" s="79">
        <f t="shared" ref="F19:F82" si="2">IF(B19="","",SUM(D19:E19))</f>
        <v>4905.3294882254932</v>
      </c>
      <c r="G19" s="70">
        <f t="shared" ref="G19:G82" si="3">IF(B19="","",SUM(C19)-SUM(E19))</f>
        <v>710658.01024840225</v>
      </c>
      <c r="K19" s="82"/>
      <c r="L19" s="82"/>
      <c r="M19" s="83"/>
      <c r="Q19" s="177">
        <f t="shared" ref="Q19:Q82" si="4">IF(R19="","",EDATE(Q18,1))</f>
        <v>45992</v>
      </c>
      <c r="R19" s="178">
        <f t="shared" ref="R19:R82" si="5">IF(R18="","",IF(SUM(R18)+1&lt;=$U$7,SUM(R18)+1,""))</f>
        <v>3</v>
      </c>
      <c r="S19" s="179">
        <f t="shared" ref="S19:S82" si="6">IF(R19="","",W18)</f>
        <v>0</v>
      </c>
      <c r="T19" s="180">
        <f t="shared" ref="T19:T82" si="7">IF(R19="","",IPMT($U$13/12,R19,$U$7,-$U$11,$U$12,0))</f>
        <v>0</v>
      </c>
      <c r="U19" s="180">
        <f t="shared" ref="U19:U82" si="8">IF(R19="","",PPMT($U$13/12,R19,$U$7,-$U$11,$U$12,0))</f>
        <v>0</v>
      </c>
      <c r="V19" s="180">
        <f t="shared" ref="V19:V82" si="9">IF(R19="","",SUM(T19:U19))</f>
        <v>0</v>
      </c>
      <c r="W19" s="179">
        <f t="shared" si="1"/>
        <v>0</v>
      </c>
    </row>
    <row r="20" spans="1:23" x14ac:dyDescent="0.25">
      <c r="A20" s="78">
        <f t="shared" ref="A20:A83" si="10">IF(B20="","",EDATE(A19,1))</f>
        <v>45992</v>
      </c>
      <c r="B20" s="72">
        <f t="shared" ref="B20:B83" si="11">IF(B19="","",IF(SUM(B19)+1&lt;=$E$7,SUM(B19)+1,""))</f>
        <v>3</v>
      </c>
      <c r="C20" s="70">
        <f t="shared" ref="C20:C83" si="12">IF(B20="","",G19)</f>
        <v>710658.01024840225</v>
      </c>
      <c r="D20" s="79">
        <f t="shared" ref="D20:D83" si="13">IF(B20="","",IPMT($E$14/12,B20-1,$E$7-1,-$C$19,$E$13,0))</f>
        <v>3434.8470495339438</v>
      </c>
      <c r="E20" s="79">
        <f t="shared" ref="E20:E83" si="14">IF(B20="","",PPMT($E$14/12,B20-1,$E$7-1,-$C$19,$E$13,0))</f>
        <v>1470.4824386915493</v>
      </c>
      <c r="F20" s="79">
        <f t="shared" si="2"/>
        <v>4905.3294882254932</v>
      </c>
      <c r="G20" s="70">
        <f t="shared" si="3"/>
        <v>709187.52780971071</v>
      </c>
      <c r="K20" s="82"/>
      <c r="L20" s="82"/>
      <c r="M20" s="83"/>
      <c r="Q20" s="177">
        <f t="shared" si="4"/>
        <v>46023</v>
      </c>
      <c r="R20" s="178">
        <f t="shared" si="5"/>
        <v>4</v>
      </c>
      <c r="S20" s="179">
        <f t="shared" si="6"/>
        <v>0</v>
      </c>
      <c r="T20" s="180">
        <f t="shared" si="7"/>
        <v>0</v>
      </c>
      <c r="U20" s="180">
        <f t="shared" si="8"/>
        <v>0</v>
      </c>
      <c r="V20" s="180">
        <f t="shared" si="9"/>
        <v>0</v>
      </c>
      <c r="W20" s="179">
        <f t="shared" si="1"/>
        <v>0</v>
      </c>
    </row>
    <row r="21" spans="1:23" x14ac:dyDescent="0.25">
      <c r="A21" s="78">
        <f t="shared" si="10"/>
        <v>46023</v>
      </c>
      <c r="B21" s="72">
        <f t="shared" si="11"/>
        <v>4</v>
      </c>
      <c r="C21" s="70">
        <f t="shared" si="12"/>
        <v>709187.52780971071</v>
      </c>
      <c r="D21" s="79">
        <f t="shared" si="13"/>
        <v>3427.7397177469352</v>
      </c>
      <c r="E21" s="79">
        <f t="shared" si="14"/>
        <v>1477.5897704785582</v>
      </c>
      <c r="F21" s="79">
        <f t="shared" si="2"/>
        <v>4905.3294882254932</v>
      </c>
      <c r="G21" s="70">
        <f t="shared" si="3"/>
        <v>707709.93803923216</v>
      </c>
      <c r="K21" s="82"/>
      <c r="L21" s="82"/>
      <c r="M21" s="83"/>
      <c r="Q21" s="177">
        <f t="shared" si="4"/>
        <v>46054</v>
      </c>
      <c r="R21" s="178">
        <f t="shared" si="5"/>
        <v>5</v>
      </c>
      <c r="S21" s="179">
        <f t="shared" si="6"/>
        <v>0</v>
      </c>
      <c r="T21" s="180">
        <f t="shared" si="7"/>
        <v>0</v>
      </c>
      <c r="U21" s="180">
        <f t="shared" si="8"/>
        <v>0</v>
      </c>
      <c r="V21" s="180">
        <f t="shared" si="9"/>
        <v>0</v>
      </c>
      <c r="W21" s="179">
        <f t="shared" si="1"/>
        <v>0</v>
      </c>
    </row>
    <row r="22" spans="1:23" x14ac:dyDescent="0.25">
      <c r="A22" s="78">
        <f t="shared" si="10"/>
        <v>46054</v>
      </c>
      <c r="B22" s="72">
        <f t="shared" si="11"/>
        <v>5</v>
      </c>
      <c r="C22" s="70">
        <f t="shared" si="12"/>
        <v>707709.93803923216</v>
      </c>
      <c r="D22" s="79">
        <f t="shared" si="13"/>
        <v>3420.598033856289</v>
      </c>
      <c r="E22" s="79">
        <f t="shared" si="14"/>
        <v>1484.7314543692046</v>
      </c>
      <c r="F22" s="79">
        <f t="shared" si="2"/>
        <v>4905.3294882254941</v>
      </c>
      <c r="G22" s="70">
        <f t="shared" si="3"/>
        <v>706225.2065848629</v>
      </c>
      <c r="K22" s="82"/>
      <c r="L22" s="82"/>
      <c r="M22" s="83"/>
      <c r="Q22" s="177">
        <f t="shared" si="4"/>
        <v>46082</v>
      </c>
      <c r="R22" s="178">
        <f t="shared" si="5"/>
        <v>6</v>
      </c>
      <c r="S22" s="179">
        <f t="shared" si="6"/>
        <v>0</v>
      </c>
      <c r="T22" s="180">
        <f t="shared" si="7"/>
        <v>0</v>
      </c>
      <c r="U22" s="180">
        <f t="shared" si="8"/>
        <v>0</v>
      </c>
      <c r="V22" s="180">
        <f t="shared" si="9"/>
        <v>0</v>
      </c>
      <c r="W22" s="179">
        <f t="shared" si="1"/>
        <v>0</v>
      </c>
    </row>
    <row r="23" spans="1:23" x14ac:dyDescent="0.25">
      <c r="A23" s="78">
        <f t="shared" si="10"/>
        <v>46082</v>
      </c>
      <c r="B23" s="72">
        <f t="shared" si="11"/>
        <v>6</v>
      </c>
      <c r="C23" s="70">
        <f t="shared" si="12"/>
        <v>706225.2065848629</v>
      </c>
      <c r="D23" s="79">
        <f t="shared" si="13"/>
        <v>3413.4218318268377</v>
      </c>
      <c r="E23" s="79">
        <f t="shared" si="14"/>
        <v>1491.9076563986557</v>
      </c>
      <c r="F23" s="79">
        <f t="shared" si="2"/>
        <v>4905.3294882254932</v>
      </c>
      <c r="G23" s="70">
        <f t="shared" si="3"/>
        <v>704733.2989284643</v>
      </c>
      <c r="K23" s="82"/>
      <c r="L23" s="82"/>
      <c r="M23" s="83"/>
      <c r="Q23" s="177">
        <f t="shared" si="4"/>
        <v>46113</v>
      </c>
      <c r="R23" s="178">
        <f t="shared" si="5"/>
        <v>7</v>
      </c>
      <c r="S23" s="179">
        <f t="shared" si="6"/>
        <v>0</v>
      </c>
      <c r="T23" s="180">
        <f t="shared" si="7"/>
        <v>0</v>
      </c>
      <c r="U23" s="180">
        <f t="shared" si="8"/>
        <v>0</v>
      </c>
      <c r="V23" s="180">
        <f t="shared" si="9"/>
        <v>0</v>
      </c>
      <c r="W23" s="179">
        <f t="shared" si="1"/>
        <v>0</v>
      </c>
    </row>
    <row r="24" spans="1:23" x14ac:dyDescent="0.25">
      <c r="A24" s="78">
        <f t="shared" si="10"/>
        <v>46113</v>
      </c>
      <c r="B24" s="72">
        <f t="shared" si="11"/>
        <v>7</v>
      </c>
      <c r="C24" s="70">
        <f t="shared" si="12"/>
        <v>704733.2989284643</v>
      </c>
      <c r="D24" s="79">
        <f t="shared" si="13"/>
        <v>3406.2109448209108</v>
      </c>
      <c r="E24" s="79">
        <f t="shared" si="14"/>
        <v>1499.1185434045829</v>
      </c>
      <c r="F24" s="79">
        <f t="shared" si="2"/>
        <v>4905.3294882254941</v>
      </c>
      <c r="G24" s="70">
        <f t="shared" si="3"/>
        <v>703234.18038505968</v>
      </c>
      <c r="K24" s="82"/>
      <c r="L24" s="82"/>
      <c r="M24" s="83"/>
      <c r="Q24" s="177">
        <f t="shared" si="4"/>
        <v>46143</v>
      </c>
      <c r="R24" s="178">
        <f t="shared" si="5"/>
        <v>8</v>
      </c>
      <c r="S24" s="179">
        <f t="shared" si="6"/>
        <v>0</v>
      </c>
      <c r="T24" s="180">
        <f t="shared" si="7"/>
        <v>0</v>
      </c>
      <c r="U24" s="180">
        <f t="shared" si="8"/>
        <v>0</v>
      </c>
      <c r="V24" s="180">
        <f t="shared" si="9"/>
        <v>0</v>
      </c>
      <c r="W24" s="179">
        <f t="shared" si="1"/>
        <v>0</v>
      </c>
    </row>
    <row r="25" spans="1:23" x14ac:dyDescent="0.25">
      <c r="A25" s="78">
        <f t="shared" si="10"/>
        <v>46143</v>
      </c>
      <c r="B25" s="72">
        <f t="shared" si="11"/>
        <v>8</v>
      </c>
      <c r="C25" s="70">
        <f t="shared" si="12"/>
        <v>703234.18038505968</v>
      </c>
      <c r="D25" s="79">
        <f t="shared" si="13"/>
        <v>3398.9652051944558</v>
      </c>
      <c r="E25" s="79">
        <f t="shared" si="14"/>
        <v>1506.3642830310382</v>
      </c>
      <c r="F25" s="79">
        <f t="shared" si="2"/>
        <v>4905.3294882254941</v>
      </c>
      <c r="G25" s="70">
        <f t="shared" si="3"/>
        <v>701727.81610202859</v>
      </c>
      <c r="K25" s="82"/>
      <c r="L25" s="82"/>
      <c r="M25" s="83"/>
      <c r="Q25" s="177">
        <f t="shared" si="4"/>
        <v>46174</v>
      </c>
      <c r="R25" s="178">
        <f t="shared" si="5"/>
        <v>9</v>
      </c>
      <c r="S25" s="179">
        <f t="shared" si="6"/>
        <v>0</v>
      </c>
      <c r="T25" s="180">
        <f t="shared" si="7"/>
        <v>0</v>
      </c>
      <c r="U25" s="180">
        <f t="shared" si="8"/>
        <v>0</v>
      </c>
      <c r="V25" s="180">
        <f t="shared" si="9"/>
        <v>0</v>
      </c>
      <c r="W25" s="179">
        <f t="shared" si="1"/>
        <v>0</v>
      </c>
    </row>
    <row r="26" spans="1:23" x14ac:dyDescent="0.25">
      <c r="A26" s="78">
        <f t="shared" si="10"/>
        <v>46174</v>
      </c>
      <c r="B26" s="72">
        <f t="shared" si="11"/>
        <v>9</v>
      </c>
      <c r="C26" s="70">
        <f t="shared" si="12"/>
        <v>701727.81610202859</v>
      </c>
      <c r="D26" s="79">
        <f t="shared" si="13"/>
        <v>3391.6844444931385</v>
      </c>
      <c r="E26" s="79">
        <f t="shared" si="14"/>
        <v>1513.6450437323549</v>
      </c>
      <c r="F26" s="79">
        <f t="shared" si="2"/>
        <v>4905.3294882254932</v>
      </c>
      <c r="G26" s="70">
        <f t="shared" si="3"/>
        <v>700214.17105829623</v>
      </c>
      <c r="K26" s="82"/>
      <c r="L26" s="82"/>
      <c r="M26" s="83"/>
      <c r="Q26" s="177">
        <f t="shared" si="4"/>
        <v>46204</v>
      </c>
      <c r="R26" s="178">
        <f t="shared" si="5"/>
        <v>10</v>
      </c>
      <c r="S26" s="179">
        <f t="shared" si="6"/>
        <v>0</v>
      </c>
      <c r="T26" s="180">
        <f t="shared" si="7"/>
        <v>0</v>
      </c>
      <c r="U26" s="180">
        <f t="shared" si="8"/>
        <v>0</v>
      </c>
      <c r="V26" s="180">
        <f t="shared" si="9"/>
        <v>0</v>
      </c>
      <c r="W26" s="179">
        <f t="shared" si="1"/>
        <v>0</v>
      </c>
    </row>
    <row r="27" spans="1:23" x14ac:dyDescent="0.25">
      <c r="A27" s="78">
        <f t="shared" si="10"/>
        <v>46204</v>
      </c>
      <c r="B27" s="72">
        <f t="shared" si="11"/>
        <v>10</v>
      </c>
      <c r="C27" s="70">
        <f t="shared" si="12"/>
        <v>700214.17105829623</v>
      </c>
      <c r="D27" s="79">
        <f t="shared" si="13"/>
        <v>3384.3684934484327</v>
      </c>
      <c r="E27" s="79">
        <f t="shared" si="14"/>
        <v>1520.9609947770614</v>
      </c>
      <c r="F27" s="79">
        <f t="shared" si="2"/>
        <v>4905.3294882254941</v>
      </c>
      <c r="G27" s="70">
        <f t="shared" si="3"/>
        <v>698693.21006351919</v>
      </c>
      <c r="K27" s="82"/>
      <c r="L27" s="82"/>
      <c r="M27" s="83"/>
      <c r="Q27" s="177">
        <f t="shared" si="4"/>
        <v>46235</v>
      </c>
      <c r="R27" s="178">
        <f t="shared" si="5"/>
        <v>11</v>
      </c>
      <c r="S27" s="179">
        <f t="shared" si="6"/>
        <v>0</v>
      </c>
      <c r="T27" s="180">
        <f t="shared" si="7"/>
        <v>0</v>
      </c>
      <c r="U27" s="180">
        <f t="shared" si="8"/>
        <v>0</v>
      </c>
      <c r="V27" s="180">
        <f t="shared" si="9"/>
        <v>0</v>
      </c>
      <c r="W27" s="179">
        <f t="shared" si="1"/>
        <v>0</v>
      </c>
    </row>
    <row r="28" spans="1:23" x14ac:dyDescent="0.25">
      <c r="A28" s="78">
        <f t="shared" si="10"/>
        <v>46235</v>
      </c>
      <c r="B28" s="72">
        <f t="shared" si="11"/>
        <v>11</v>
      </c>
      <c r="C28" s="70">
        <f t="shared" si="12"/>
        <v>698693.21006351919</v>
      </c>
      <c r="D28" s="79">
        <f t="shared" si="13"/>
        <v>3377.0171819736761</v>
      </c>
      <c r="E28" s="79">
        <f t="shared" si="14"/>
        <v>1528.3123062518173</v>
      </c>
      <c r="F28" s="79">
        <f t="shared" si="2"/>
        <v>4905.3294882254932</v>
      </c>
      <c r="G28" s="70">
        <f t="shared" si="3"/>
        <v>697164.89775726735</v>
      </c>
      <c r="Q28" s="177">
        <f t="shared" si="4"/>
        <v>46266</v>
      </c>
      <c r="R28" s="178">
        <f t="shared" si="5"/>
        <v>12</v>
      </c>
      <c r="S28" s="179">
        <f t="shared" si="6"/>
        <v>0</v>
      </c>
      <c r="T28" s="180">
        <f t="shared" si="7"/>
        <v>0</v>
      </c>
      <c r="U28" s="180">
        <f t="shared" si="8"/>
        <v>0</v>
      </c>
      <c r="V28" s="180">
        <f t="shared" si="9"/>
        <v>0</v>
      </c>
      <c r="W28" s="179">
        <f t="shared" si="1"/>
        <v>0</v>
      </c>
    </row>
    <row r="29" spans="1:23" x14ac:dyDescent="0.25">
      <c r="A29" s="78">
        <f t="shared" si="10"/>
        <v>46266</v>
      </c>
      <c r="B29" s="72">
        <f t="shared" si="11"/>
        <v>12</v>
      </c>
      <c r="C29" s="70">
        <f t="shared" si="12"/>
        <v>697164.89775726735</v>
      </c>
      <c r="D29" s="79">
        <f t="shared" si="13"/>
        <v>3369.6303391601264</v>
      </c>
      <c r="E29" s="79">
        <f t="shared" si="14"/>
        <v>1535.6991490653675</v>
      </c>
      <c r="F29" s="79">
        <f t="shared" si="2"/>
        <v>4905.3294882254941</v>
      </c>
      <c r="G29" s="70">
        <f t="shared" si="3"/>
        <v>695629.19860820193</v>
      </c>
      <c r="Q29" s="177">
        <f t="shared" si="4"/>
        <v>46296</v>
      </c>
      <c r="R29" s="178">
        <f t="shared" si="5"/>
        <v>13</v>
      </c>
      <c r="S29" s="179">
        <f t="shared" si="6"/>
        <v>0</v>
      </c>
      <c r="T29" s="180">
        <f t="shared" si="7"/>
        <v>0</v>
      </c>
      <c r="U29" s="180">
        <f t="shared" si="8"/>
        <v>0</v>
      </c>
      <c r="V29" s="180">
        <f t="shared" si="9"/>
        <v>0</v>
      </c>
      <c r="W29" s="179">
        <f t="shared" si="1"/>
        <v>0</v>
      </c>
    </row>
    <row r="30" spans="1:23" x14ac:dyDescent="0.25">
      <c r="A30" s="78">
        <f t="shared" si="10"/>
        <v>46296</v>
      </c>
      <c r="B30" s="72">
        <f t="shared" si="11"/>
        <v>13</v>
      </c>
      <c r="C30" s="70">
        <f t="shared" si="12"/>
        <v>695629.19860820193</v>
      </c>
      <c r="D30" s="79">
        <f t="shared" si="13"/>
        <v>3362.2077932729762</v>
      </c>
      <c r="E30" s="79">
        <f t="shared" si="14"/>
        <v>1543.1216949525171</v>
      </c>
      <c r="F30" s="79">
        <f t="shared" si="2"/>
        <v>4905.3294882254932</v>
      </c>
      <c r="G30" s="70">
        <f t="shared" si="3"/>
        <v>694086.07691324945</v>
      </c>
      <c r="Q30" s="177">
        <f t="shared" si="4"/>
        <v>46327</v>
      </c>
      <c r="R30" s="178">
        <f t="shared" si="5"/>
        <v>14</v>
      </c>
      <c r="S30" s="179">
        <f t="shared" si="6"/>
        <v>0</v>
      </c>
      <c r="T30" s="180">
        <f t="shared" si="7"/>
        <v>0</v>
      </c>
      <c r="U30" s="180">
        <f t="shared" si="8"/>
        <v>0</v>
      </c>
      <c r="V30" s="180">
        <f t="shared" si="9"/>
        <v>0</v>
      </c>
      <c r="W30" s="179">
        <f t="shared" si="1"/>
        <v>0</v>
      </c>
    </row>
    <row r="31" spans="1:23" x14ac:dyDescent="0.25">
      <c r="A31" s="78">
        <f t="shared" si="10"/>
        <v>46327</v>
      </c>
      <c r="B31" s="72">
        <f t="shared" si="11"/>
        <v>14</v>
      </c>
      <c r="C31" s="70">
        <f t="shared" si="12"/>
        <v>694086.07691324945</v>
      </c>
      <c r="D31" s="79">
        <f t="shared" si="13"/>
        <v>3354.7493717473726</v>
      </c>
      <c r="E31" s="79">
        <f t="shared" si="14"/>
        <v>1550.5801164781208</v>
      </c>
      <c r="F31" s="79">
        <f t="shared" si="2"/>
        <v>4905.3294882254932</v>
      </c>
      <c r="G31" s="70">
        <f t="shared" si="3"/>
        <v>692535.4967967713</v>
      </c>
      <c r="Q31" s="177">
        <f t="shared" si="4"/>
        <v>46357</v>
      </c>
      <c r="R31" s="178">
        <f t="shared" si="5"/>
        <v>15</v>
      </c>
      <c r="S31" s="179">
        <f t="shared" si="6"/>
        <v>0</v>
      </c>
      <c r="T31" s="180">
        <f t="shared" si="7"/>
        <v>0</v>
      </c>
      <c r="U31" s="180">
        <f t="shared" si="8"/>
        <v>0</v>
      </c>
      <c r="V31" s="180">
        <f t="shared" si="9"/>
        <v>0</v>
      </c>
      <c r="W31" s="179">
        <f t="shared" si="1"/>
        <v>0</v>
      </c>
    </row>
    <row r="32" spans="1:23" x14ac:dyDescent="0.25">
      <c r="A32" s="78">
        <f t="shared" si="10"/>
        <v>46357</v>
      </c>
      <c r="B32" s="72">
        <f t="shared" si="11"/>
        <v>15</v>
      </c>
      <c r="C32" s="70">
        <f t="shared" si="12"/>
        <v>692535.4967967713</v>
      </c>
      <c r="D32" s="79">
        <f t="shared" si="13"/>
        <v>3347.2549011843953</v>
      </c>
      <c r="E32" s="79">
        <f t="shared" si="14"/>
        <v>1558.0745870410981</v>
      </c>
      <c r="F32" s="79">
        <f t="shared" si="2"/>
        <v>4905.3294882254932</v>
      </c>
      <c r="G32" s="70">
        <f t="shared" si="3"/>
        <v>690977.42220973026</v>
      </c>
      <c r="Q32" s="177">
        <f t="shared" si="4"/>
        <v>46388</v>
      </c>
      <c r="R32" s="178">
        <f t="shared" si="5"/>
        <v>16</v>
      </c>
      <c r="S32" s="179">
        <f t="shared" si="6"/>
        <v>0</v>
      </c>
      <c r="T32" s="180">
        <f t="shared" si="7"/>
        <v>0</v>
      </c>
      <c r="U32" s="180">
        <f t="shared" si="8"/>
        <v>0</v>
      </c>
      <c r="V32" s="180">
        <f t="shared" si="9"/>
        <v>0</v>
      </c>
      <c r="W32" s="179">
        <f t="shared" si="1"/>
        <v>0</v>
      </c>
    </row>
    <row r="33" spans="1:23" x14ac:dyDescent="0.25">
      <c r="A33" s="78">
        <f t="shared" si="10"/>
        <v>46388</v>
      </c>
      <c r="B33" s="72">
        <f t="shared" si="11"/>
        <v>16</v>
      </c>
      <c r="C33" s="70">
        <f t="shared" si="12"/>
        <v>690977.42220973026</v>
      </c>
      <c r="D33" s="79">
        <f t="shared" si="13"/>
        <v>3339.7242073470302</v>
      </c>
      <c r="E33" s="79">
        <f t="shared" si="14"/>
        <v>1565.6052808784632</v>
      </c>
      <c r="F33" s="79">
        <f t="shared" si="2"/>
        <v>4905.3294882254932</v>
      </c>
      <c r="G33" s="70">
        <f t="shared" si="3"/>
        <v>689411.81692885177</v>
      </c>
      <c r="Q33" s="177">
        <f t="shared" si="4"/>
        <v>46419</v>
      </c>
      <c r="R33" s="178">
        <f t="shared" si="5"/>
        <v>17</v>
      </c>
      <c r="S33" s="179">
        <f t="shared" si="6"/>
        <v>0</v>
      </c>
      <c r="T33" s="180">
        <f t="shared" si="7"/>
        <v>0</v>
      </c>
      <c r="U33" s="180">
        <f t="shared" si="8"/>
        <v>0</v>
      </c>
      <c r="V33" s="180">
        <f t="shared" si="9"/>
        <v>0</v>
      </c>
      <c r="W33" s="179">
        <f t="shared" si="1"/>
        <v>0</v>
      </c>
    </row>
    <row r="34" spans="1:23" x14ac:dyDescent="0.25">
      <c r="A34" s="78">
        <f t="shared" si="10"/>
        <v>46419</v>
      </c>
      <c r="B34" s="72">
        <f t="shared" si="11"/>
        <v>17</v>
      </c>
      <c r="C34" s="70">
        <f t="shared" si="12"/>
        <v>689411.81692885177</v>
      </c>
      <c r="D34" s="79">
        <f t="shared" si="13"/>
        <v>3332.157115156117</v>
      </c>
      <c r="E34" s="79">
        <f t="shared" si="14"/>
        <v>1573.1723730693759</v>
      </c>
      <c r="F34" s="79">
        <f t="shared" si="2"/>
        <v>4905.3294882254932</v>
      </c>
      <c r="G34" s="70">
        <f t="shared" si="3"/>
        <v>687838.64455578243</v>
      </c>
      <c r="Q34" s="177">
        <f t="shared" si="4"/>
        <v>46447</v>
      </c>
      <c r="R34" s="178">
        <f t="shared" si="5"/>
        <v>18</v>
      </c>
      <c r="S34" s="179">
        <f t="shared" si="6"/>
        <v>0</v>
      </c>
      <c r="T34" s="180">
        <f t="shared" si="7"/>
        <v>0</v>
      </c>
      <c r="U34" s="180">
        <f t="shared" si="8"/>
        <v>0</v>
      </c>
      <c r="V34" s="180">
        <f t="shared" si="9"/>
        <v>0</v>
      </c>
      <c r="W34" s="179">
        <f t="shared" si="1"/>
        <v>0</v>
      </c>
    </row>
    <row r="35" spans="1:23" x14ac:dyDescent="0.25">
      <c r="A35" s="78">
        <f t="shared" si="10"/>
        <v>46447</v>
      </c>
      <c r="B35" s="72">
        <f t="shared" si="11"/>
        <v>18</v>
      </c>
      <c r="C35" s="70">
        <f t="shared" si="12"/>
        <v>687838.64455578243</v>
      </c>
      <c r="D35" s="79">
        <f t="shared" si="13"/>
        <v>3324.5534486862825</v>
      </c>
      <c r="E35" s="79">
        <f t="shared" si="14"/>
        <v>1580.7760395392113</v>
      </c>
      <c r="F35" s="79">
        <f t="shared" si="2"/>
        <v>4905.3294882254941</v>
      </c>
      <c r="G35" s="70">
        <f t="shared" si="3"/>
        <v>686257.86851624318</v>
      </c>
      <c r="Q35" s="177">
        <f t="shared" si="4"/>
        <v>46478</v>
      </c>
      <c r="R35" s="178">
        <f t="shared" si="5"/>
        <v>19</v>
      </c>
      <c r="S35" s="179">
        <f t="shared" si="6"/>
        <v>0</v>
      </c>
      <c r="T35" s="180">
        <f t="shared" si="7"/>
        <v>0</v>
      </c>
      <c r="U35" s="180">
        <f t="shared" si="8"/>
        <v>0</v>
      </c>
      <c r="V35" s="180">
        <f t="shared" si="9"/>
        <v>0</v>
      </c>
      <c r="W35" s="179">
        <f t="shared" si="1"/>
        <v>0</v>
      </c>
    </row>
    <row r="36" spans="1:23" x14ac:dyDescent="0.25">
      <c r="A36" s="78">
        <f t="shared" si="10"/>
        <v>46478</v>
      </c>
      <c r="B36" s="72">
        <f t="shared" si="11"/>
        <v>19</v>
      </c>
      <c r="C36" s="70">
        <f t="shared" si="12"/>
        <v>686257.86851624318</v>
      </c>
      <c r="D36" s="79">
        <f t="shared" si="13"/>
        <v>3316.9130311618428</v>
      </c>
      <c r="E36" s="79">
        <f t="shared" si="14"/>
        <v>1588.416457063651</v>
      </c>
      <c r="F36" s="79">
        <f t="shared" si="2"/>
        <v>4905.3294882254941</v>
      </c>
      <c r="G36" s="70">
        <f t="shared" si="3"/>
        <v>684669.45205917954</v>
      </c>
      <c r="Q36" s="177">
        <f t="shared" si="4"/>
        <v>46508</v>
      </c>
      <c r="R36" s="178">
        <f t="shared" si="5"/>
        <v>20</v>
      </c>
      <c r="S36" s="179">
        <f t="shared" si="6"/>
        <v>0</v>
      </c>
      <c r="T36" s="180">
        <f t="shared" si="7"/>
        <v>0</v>
      </c>
      <c r="U36" s="180">
        <f t="shared" si="8"/>
        <v>0</v>
      </c>
      <c r="V36" s="180">
        <f t="shared" si="9"/>
        <v>0</v>
      </c>
      <c r="W36" s="179">
        <f t="shared" si="1"/>
        <v>0</v>
      </c>
    </row>
    <row r="37" spans="1:23" x14ac:dyDescent="0.25">
      <c r="A37" s="78">
        <f t="shared" si="10"/>
        <v>46508</v>
      </c>
      <c r="B37" s="72">
        <f t="shared" si="11"/>
        <v>20</v>
      </c>
      <c r="C37" s="70">
        <f t="shared" si="12"/>
        <v>684669.45205917954</v>
      </c>
      <c r="D37" s="79">
        <f t="shared" si="13"/>
        <v>3309.2356849527018</v>
      </c>
      <c r="E37" s="79">
        <f t="shared" si="14"/>
        <v>1596.093803272792</v>
      </c>
      <c r="F37" s="79">
        <f t="shared" si="2"/>
        <v>4905.3294882254941</v>
      </c>
      <c r="G37" s="70">
        <f t="shared" si="3"/>
        <v>683073.35825590673</v>
      </c>
      <c r="Q37" s="177">
        <f t="shared" si="4"/>
        <v>46539</v>
      </c>
      <c r="R37" s="178">
        <f t="shared" si="5"/>
        <v>21</v>
      </c>
      <c r="S37" s="179">
        <f t="shared" si="6"/>
        <v>0</v>
      </c>
      <c r="T37" s="180">
        <f t="shared" si="7"/>
        <v>0</v>
      </c>
      <c r="U37" s="180">
        <f t="shared" si="8"/>
        <v>0</v>
      </c>
      <c r="V37" s="180">
        <f t="shared" si="9"/>
        <v>0</v>
      </c>
      <c r="W37" s="179">
        <f t="shared" si="1"/>
        <v>0</v>
      </c>
    </row>
    <row r="38" spans="1:23" x14ac:dyDescent="0.25">
      <c r="A38" s="78">
        <f t="shared" si="10"/>
        <v>46539</v>
      </c>
      <c r="B38" s="72">
        <f t="shared" si="11"/>
        <v>21</v>
      </c>
      <c r="C38" s="70">
        <f t="shared" si="12"/>
        <v>683073.35825590673</v>
      </c>
      <c r="D38" s="79">
        <f t="shared" si="13"/>
        <v>3301.5212315702165</v>
      </c>
      <c r="E38" s="79">
        <f t="shared" si="14"/>
        <v>1603.8082566552769</v>
      </c>
      <c r="F38" s="79">
        <f t="shared" si="2"/>
        <v>4905.3294882254932</v>
      </c>
      <c r="G38" s="70">
        <f t="shared" si="3"/>
        <v>681469.5499992515</v>
      </c>
      <c r="Q38" s="177">
        <f t="shared" si="4"/>
        <v>46569</v>
      </c>
      <c r="R38" s="178">
        <f t="shared" si="5"/>
        <v>22</v>
      </c>
      <c r="S38" s="179">
        <f t="shared" si="6"/>
        <v>0</v>
      </c>
      <c r="T38" s="180">
        <f t="shared" si="7"/>
        <v>0</v>
      </c>
      <c r="U38" s="180">
        <f t="shared" si="8"/>
        <v>0</v>
      </c>
      <c r="V38" s="180">
        <f t="shared" si="9"/>
        <v>0</v>
      </c>
      <c r="W38" s="179">
        <f t="shared" si="1"/>
        <v>0</v>
      </c>
    </row>
    <row r="39" spans="1:23" x14ac:dyDescent="0.25">
      <c r="A39" s="78">
        <f t="shared" si="10"/>
        <v>46569</v>
      </c>
      <c r="B39" s="72">
        <f t="shared" si="11"/>
        <v>22</v>
      </c>
      <c r="C39" s="70">
        <f t="shared" si="12"/>
        <v>681469.5499992515</v>
      </c>
      <c r="D39" s="79">
        <f t="shared" si="13"/>
        <v>3293.7694916630498</v>
      </c>
      <c r="E39" s="79">
        <f t="shared" si="14"/>
        <v>1611.5599965624442</v>
      </c>
      <c r="F39" s="79">
        <f t="shared" si="2"/>
        <v>4905.3294882254941</v>
      </c>
      <c r="G39" s="70">
        <f t="shared" si="3"/>
        <v>679857.99000268907</v>
      </c>
      <c r="Q39" s="177">
        <f t="shared" si="4"/>
        <v>46600</v>
      </c>
      <c r="R39" s="178">
        <f t="shared" si="5"/>
        <v>23</v>
      </c>
      <c r="S39" s="179">
        <f t="shared" si="6"/>
        <v>0</v>
      </c>
      <c r="T39" s="180">
        <f t="shared" si="7"/>
        <v>0</v>
      </c>
      <c r="U39" s="180">
        <f t="shared" si="8"/>
        <v>0</v>
      </c>
      <c r="V39" s="180">
        <f t="shared" si="9"/>
        <v>0</v>
      </c>
      <c r="W39" s="179">
        <f t="shared" si="1"/>
        <v>0</v>
      </c>
    </row>
    <row r="40" spans="1:23" x14ac:dyDescent="0.25">
      <c r="A40" s="78">
        <f t="shared" si="10"/>
        <v>46600</v>
      </c>
      <c r="B40" s="72">
        <f t="shared" si="11"/>
        <v>23</v>
      </c>
      <c r="C40" s="70">
        <f t="shared" si="12"/>
        <v>679857.99000268907</v>
      </c>
      <c r="D40" s="79">
        <f t="shared" si="13"/>
        <v>3285.9802850129972</v>
      </c>
      <c r="E40" s="79">
        <f t="shared" si="14"/>
        <v>1619.3492032124961</v>
      </c>
      <c r="F40" s="79">
        <f t="shared" si="2"/>
        <v>4905.3294882254932</v>
      </c>
      <c r="G40" s="70">
        <f t="shared" si="3"/>
        <v>678238.64079947653</v>
      </c>
      <c r="Q40" s="177">
        <f t="shared" si="4"/>
        <v>46631</v>
      </c>
      <c r="R40" s="178">
        <f t="shared" si="5"/>
        <v>24</v>
      </c>
      <c r="S40" s="179">
        <f t="shared" si="6"/>
        <v>0</v>
      </c>
      <c r="T40" s="180">
        <f t="shared" si="7"/>
        <v>0</v>
      </c>
      <c r="U40" s="180">
        <f t="shared" si="8"/>
        <v>0</v>
      </c>
      <c r="V40" s="180">
        <f t="shared" si="9"/>
        <v>0</v>
      </c>
      <c r="W40" s="179">
        <f t="shared" si="1"/>
        <v>0</v>
      </c>
    </row>
    <row r="41" spans="1:23" x14ac:dyDescent="0.25">
      <c r="A41" s="78">
        <f t="shared" si="10"/>
        <v>46631</v>
      </c>
      <c r="B41" s="72">
        <f t="shared" si="11"/>
        <v>24</v>
      </c>
      <c r="C41" s="70">
        <f t="shared" si="12"/>
        <v>678238.64079947653</v>
      </c>
      <c r="D41" s="79">
        <f t="shared" si="13"/>
        <v>3278.1534305308032</v>
      </c>
      <c r="E41" s="79">
        <f t="shared" si="14"/>
        <v>1627.1760576946899</v>
      </c>
      <c r="F41" s="79">
        <f t="shared" si="2"/>
        <v>4905.3294882254932</v>
      </c>
      <c r="G41" s="70">
        <f t="shared" si="3"/>
        <v>676611.46474178182</v>
      </c>
      <c r="Q41" s="177">
        <f t="shared" si="4"/>
        <v>46661</v>
      </c>
      <c r="R41" s="178">
        <f t="shared" si="5"/>
        <v>25</v>
      </c>
      <c r="S41" s="179">
        <f t="shared" si="6"/>
        <v>0</v>
      </c>
      <c r="T41" s="180">
        <f t="shared" si="7"/>
        <v>0</v>
      </c>
      <c r="U41" s="180">
        <f t="shared" si="8"/>
        <v>0</v>
      </c>
      <c r="V41" s="180">
        <f t="shared" si="9"/>
        <v>0</v>
      </c>
      <c r="W41" s="179">
        <f t="shared" si="1"/>
        <v>0</v>
      </c>
    </row>
    <row r="42" spans="1:23" x14ac:dyDescent="0.25">
      <c r="A42" s="78">
        <f t="shared" si="10"/>
        <v>46661</v>
      </c>
      <c r="B42" s="72">
        <f t="shared" si="11"/>
        <v>25</v>
      </c>
      <c r="C42" s="70">
        <f t="shared" si="12"/>
        <v>676611.46474178182</v>
      </c>
      <c r="D42" s="79">
        <f t="shared" si="13"/>
        <v>3270.2887462519457</v>
      </c>
      <c r="E42" s="79">
        <f t="shared" si="14"/>
        <v>1635.0407419735473</v>
      </c>
      <c r="F42" s="79">
        <f t="shared" si="2"/>
        <v>4905.3294882254932</v>
      </c>
      <c r="G42" s="70">
        <f t="shared" si="3"/>
        <v>674976.42399980826</v>
      </c>
      <c r="Q42" s="177">
        <f t="shared" si="4"/>
        <v>46692</v>
      </c>
      <c r="R42" s="178">
        <f t="shared" si="5"/>
        <v>26</v>
      </c>
      <c r="S42" s="179">
        <f t="shared" si="6"/>
        <v>0</v>
      </c>
      <c r="T42" s="180">
        <f t="shared" si="7"/>
        <v>0</v>
      </c>
      <c r="U42" s="180">
        <f t="shared" si="8"/>
        <v>0</v>
      </c>
      <c r="V42" s="180">
        <f t="shared" si="9"/>
        <v>0</v>
      </c>
      <c r="W42" s="179">
        <f t="shared" si="1"/>
        <v>0</v>
      </c>
    </row>
    <row r="43" spans="1:23" x14ac:dyDescent="0.25">
      <c r="A43" s="78">
        <f t="shared" si="10"/>
        <v>46692</v>
      </c>
      <c r="B43" s="72">
        <f t="shared" si="11"/>
        <v>26</v>
      </c>
      <c r="C43" s="70">
        <f t="shared" si="12"/>
        <v>674976.42399980826</v>
      </c>
      <c r="D43" s="79">
        <f t="shared" si="13"/>
        <v>3262.3860493324069</v>
      </c>
      <c r="E43" s="79">
        <f t="shared" si="14"/>
        <v>1642.9434388930861</v>
      </c>
      <c r="F43" s="79">
        <f t="shared" si="2"/>
        <v>4905.3294882254932</v>
      </c>
      <c r="G43" s="70">
        <f t="shared" si="3"/>
        <v>673333.4805609152</v>
      </c>
      <c r="Q43" s="177">
        <f t="shared" si="4"/>
        <v>46722</v>
      </c>
      <c r="R43" s="178">
        <f t="shared" si="5"/>
        <v>27</v>
      </c>
      <c r="S43" s="179">
        <f t="shared" si="6"/>
        <v>0</v>
      </c>
      <c r="T43" s="180">
        <f t="shared" si="7"/>
        <v>0</v>
      </c>
      <c r="U43" s="180">
        <f t="shared" si="8"/>
        <v>0</v>
      </c>
      <c r="V43" s="180">
        <f t="shared" si="9"/>
        <v>0</v>
      </c>
      <c r="W43" s="179">
        <f t="shared" si="1"/>
        <v>0</v>
      </c>
    </row>
    <row r="44" spans="1:23" x14ac:dyDescent="0.25">
      <c r="A44" s="78">
        <f t="shared" si="10"/>
        <v>46722</v>
      </c>
      <c r="B44" s="72">
        <f t="shared" si="11"/>
        <v>27</v>
      </c>
      <c r="C44" s="70">
        <f t="shared" si="12"/>
        <v>673333.4805609152</v>
      </c>
      <c r="D44" s="79">
        <f t="shared" si="13"/>
        <v>3254.4451560444236</v>
      </c>
      <c r="E44" s="79">
        <f t="shared" si="14"/>
        <v>1650.8843321810696</v>
      </c>
      <c r="F44" s="79">
        <f t="shared" si="2"/>
        <v>4905.3294882254932</v>
      </c>
      <c r="G44" s="70">
        <f t="shared" si="3"/>
        <v>671682.59622873412</v>
      </c>
      <c r="Q44" s="177">
        <f t="shared" si="4"/>
        <v>46753</v>
      </c>
      <c r="R44" s="178">
        <f t="shared" si="5"/>
        <v>28</v>
      </c>
      <c r="S44" s="179">
        <f t="shared" si="6"/>
        <v>0</v>
      </c>
      <c r="T44" s="180">
        <f t="shared" si="7"/>
        <v>0</v>
      </c>
      <c r="U44" s="180">
        <f t="shared" si="8"/>
        <v>0</v>
      </c>
      <c r="V44" s="180">
        <f t="shared" si="9"/>
        <v>0</v>
      </c>
      <c r="W44" s="179">
        <f t="shared" si="1"/>
        <v>0</v>
      </c>
    </row>
    <row r="45" spans="1:23" x14ac:dyDescent="0.25">
      <c r="A45" s="78">
        <f t="shared" si="10"/>
        <v>46753</v>
      </c>
      <c r="B45" s="72">
        <f t="shared" si="11"/>
        <v>28</v>
      </c>
      <c r="C45" s="70">
        <f t="shared" si="12"/>
        <v>671682.59622873412</v>
      </c>
      <c r="D45" s="79">
        <f t="shared" si="13"/>
        <v>3246.4658817722157</v>
      </c>
      <c r="E45" s="79">
        <f t="shared" si="14"/>
        <v>1658.8636064532777</v>
      </c>
      <c r="F45" s="79">
        <f t="shared" si="2"/>
        <v>4905.3294882254932</v>
      </c>
      <c r="G45" s="70">
        <f t="shared" si="3"/>
        <v>670023.73262228083</v>
      </c>
      <c r="Q45" s="177">
        <f t="shared" si="4"/>
        <v>46784</v>
      </c>
      <c r="R45" s="178">
        <f t="shared" si="5"/>
        <v>29</v>
      </c>
      <c r="S45" s="179">
        <f t="shared" si="6"/>
        <v>0</v>
      </c>
      <c r="T45" s="180">
        <f t="shared" si="7"/>
        <v>0</v>
      </c>
      <c r="U45" s="180">
        <f t="shared" si="8"/>
        <v>0</v>
      </c>
      <c r="V45" s="180">
        <f t="shared" si="9"/>
        <v>0</v>
      </c>
      <c r="W45" s="179">
        <f t="shared" si="1"/>
        <v>0</v>
      </c>
    </row>
    <row r="46" spans="1:23" x14ac:dyDescent="0.25">
      <c r="A46" s="78">
        <f t="shared" si="10"/>
        <v>46784</v>
      </c>
      <c r="B46" s="72">
        <f t="shared" si="11"/>
        <v>29</v>
      </c>
      <c r="C46" s="70">
        <f t="shared" si="12"/>
        <v>670023.73262228083</v>
      </c>
      <c r="D46" s="79">
        <f t="shared" si="13"/>
        <v>3238.4480410076912</v>
      </c>
      <c r="E46" s="79">
        <f t="shared" si="14"/>
        <v>1666.8814472178019</v>
      </c>
      <c r="F46" s="79">
        <f t="shared" si="2"/>
        <v>4905.3294882254932</v>
      </c>
      <c r="G46" s="70">
        <f t="shared" si="3"/>
        <v>668356.85117506306</v>
      </c>
      <c r="Q46" s="177">
        <f t="shared" si="4"/>
        <v>46813</v>
      </c>
      <c r="R46" s="178">
        <f t="shared" si="5"/>
        <v>30</v>
      </c>
      <c r="S46" s="179">
        <f t="shared" si="6"/>
        <v>0</v>
      </c>
      <c r="T46" s="180">
        <f t="shared" si="7"/>
        <v>0</v>
      </c>
      <c r="U46" s="180">
        <f t="shared" si="8"/>
        <v>0</v>
      </c>
      <c r="V46" s="180">
        <f t="shared" si="9"/>
        <v>0</v>
      </c>
      <c r="W46" s="179">
        <f t="shared" si="1"/>
        <v>0</v>
      </c>
    </row>
    <row r="47" spans="1:23" x14ac:dyDescent="0.25">
      <c r="A47" s="78">
        <f t="shared" si="10"/>
        <v>46813</v>
      </c>
      <c r="B47" s="72">
        <f t="shared" si="11"/>
        <v>30</v>
      </c>
      <c r="C47" s="70">
        <f t="shared" si="12"/>
        <v>668356.85117506306</v>
      </c>
      <c r="D47" s="79">
        <f t="shared" si="13"/>
        <v>3230.3914473461386</v>
      </c>
      <c r="E47" s="79">
        <f t="shared" si="14"/>
        <v>1674.938040879355</v>
      </c>
      <c r="F47" s="79">
        <f t="shared" si="2"/>
        <v>4905.3294882254941</v>
      </c>
      <c r="G47" s="70">
        <f t="shared" si="3"/>
        <v>666681.91313418373</v>
      </c>
      <c r="Q47" s="177">
        <f t="shared" si="4"/>
        <v>46844</v>
      </c>
      <c r="R47" s="178">
        <f t="shared" si="5"/>
        <v>31</v>
      </c>
      <c r="S47" s="179">
        <f t="shared" si="6"/>
        <v>0</v>
      </c>
      <c r="T47" s="180">
        <f t="shared" si="7"/>
        <v>0</v>
      </c>
      <c r="U47" s="180">
        <f t="shared" si="8"/>
        <v>0</v>
      </c>
      <c r="V47" s="180">
        <f t="shared" si="9"/>
        <v>0</v>
      </c>
      <c r="W47" s="179">
        <f t="shared" si="1"/>
        <v>0</v>
      </c>
    </row>
    <row r="48" spans="1:23" x14ac:dyDescent="0.25">
      <c r="A48" s="78">
        <f t="shared" si="10"/>
        <v>46844</v>
      </c>
      <c r="B48" s="72">
        <f t="shared" si="11"/>
        <v>31</v>
      </c>
      <c r="C48" s="70">
        <f t="shared" si="12"/>
        <v>666681.91313418373</v>
      </c>
      <c r="D48" s="79">
        <f t="shared" si="13"/>
        <v>3222.2959134818889</v>
      </c>
      <c r="E48" s="79">
        <f t="shared" si="14"/>
        <v>1683.033574743605</v>
      </c>
      <c r="F48" s="79">
        <f t="shared" si="2"/>
        <v>4905.3294882254941</v>
      </c>
      <c r="G48" s="70">
        <f t="shared" si="3"/>
        <v>664998.87955944007</v>
      </c>
      <c r="Q48" s="177">
        <f t="shared" si="4"/>
        <v>46874</v>
      </c>
      <c r="R48" s="178">
        <f t="shared" si="5"/>
        <v>32</v>
      </c>
      <c r="S48" s="179">
        <f t="shared" si="6"/>
        <v>0</v>
      </c>
      <c r="T48" s="180">
        <f t="shared" si="7"/>
        <v>0</v>
      </c>
      <c r="U48" s="180">
        <f t="shared" si="8"/>
        <v>0</v>
      </c>
      <c r="V48" s="180">
        <f t="shared" si="9"/>
        <v>0</v>
      </c>
      <c r="W48" s="179">
        <f t="shared" si="1"/>
        <v>0</v>
      </c>
    </row>
    <row r="49" spans="1:23" x14ac:dyDescent="0.25">
      <c r="A49" s="78">
        <f t="shared" si="10"/>
        <v>46874</v>
      </c>
      <c r="B49" s="72">
        <f t="shared" si="11"/>
        <v>32</v>
      </c>
      <c r="C49" s="70">
        <f t="shared" si="12"/>
        <v>664998.87955944007</v>
      </c>
      <c r="D49" s="79">
        <f t="shared" si="13"/>
        <v>3214.161251203961</v>
      </c>
      <c r="E49" s="79">
        <f t="shared" si="14"/>
        <v>1691.1682370215324</v>
      </c>
      <c r="F49" s="79">
        <f t="shared" si="2"/>
        <v>4905.3294882254932</v>
      </c>
      <c r="G49" s="70">
        <f t="shared" si="3"/>
        <v>663307.71132241853</v>
      </c>
      <c r="Q49" s="177">
        <f t="shared" si="4"/>
        <v>46905</v>
      </c>
      <c r="R49" s="178">
        <f t="shared" si="5"/>
        <v>33</v>
      </c>
      <c r="S49" s="179">
        <f t="shared" si="6"/>
        <v>0</v>
      </c>
      <c r="T49" s="180">
        <f t="shared" si="7"/>
        <v>0</v>
      </c>
      <c r="U49" s="180">
        <f t="shared" si="8"/>
        <v>0</v>
      </c>
      <c r="V49" s="180">
        <f t="shared" si="9"/>
        <v>0</v>
      </c>
      <c r="W49" s="179">
        <f t="shared" si="1"/>
        <v>0</v>
      </c>
    </row>
    <row r="50" spans="1:23" x14ac:dyDescent="0.25">
      <c r="A50" s="78">
        <f t="shared" si="10"/>
        <v>46905</v>
      </c>
      <c r="B50" s="72">
        <f t="shared" si="11"/>
        <v>33</v>
      </c>
      <c r="C50" s="70">
        <f t="shared" si="12"/>
        <v>663307.71132241853</v>
      </c>
      <c r="D50" s="79">
        <f t="shared" si="13"/>
        <v>3205.9872713916907</v>
      </c>
      <c r="E50" s="79">
        <f t="shared" si="14"/>
        <v>1699.3422168338031</v>
      </c>
      <c r="F50" s="79">
        <f t="shared" si="2"/>
        <v>4905.3294882254941</v>
      </c>
      <c r="G50" s="70">
        <f t="shared" si="3"/>
        <v>661608.36910558469</v>
      </c>
      <c r="Q50" s="177">
        <f t="shared" si="4"/>
        <v>46935</v>
      </c>
      <c r="R50" s="178">
        <f t="shared" si="5"/>
        <v>34</v>
      </c>
      <c r="S50" s="179">
        <f t="shared" si="6"/>
        <v>0</v>
      </c>
      <c r="T50" s="180">
        <f t="shared" si="7"/>
        <v>0</v>
      </c>
      <c r="U50" s="180">
        <f t="shared" si="8"/>
        <v>0</v>
      </c>
      <c r="V50" s="180">
        <f t="shared" si="9"/>
        <v>0</v>
      </c>
      <c r="W50" s="179">
        <f t="shared" si="1"/>
        <v>0</v>
      </c>
    </row>
    <row r="51" spans="1:23" x14ac:dyDescent="0.25">
      <c r="A51" s="78">
        <f t="shared" si="10"/>
        <v>46935</v>
      </c>
      <c r="B51" s="72">
        <f t="shared" si="11"/>
        <v>34</v>
      </c>
      <c r="C51" s="70">
        <f t="shared" si="12"/>
        <v>661608.36910558469</v>
      </c>
      <c r="D51" s="79">
        <f t="shared" si="13"/>
        <v>3197.7737840103273</v>
      </c>
      <c r="E51" s="79">
        <f t="shared" si="14"/>
        <v>1707.5557042151668</v>
      </c>
      <c r="F51" s="79">
        <f t="shared" si="2"/>
        <v>4905.3294882254941</v>
      </c>
      <c r="G51" s="70">
        <f t="shared" si="3"/>
        <v>659900.81340136949</v>
      </c>
      <c r="Q51" s="177">
        <f t="shared" si="4"/>
        <v>46966</v>
      </c>
      <c r="R51" s="178">
        <f t="shared" si="5"/>
        <v>35</v>
      </c>
      <c r="S51" s="179">
        <f t="shared" si="6"/>
        <v>0</v>
      </c>
      <c r="T51" s="180">
        <f t="shared" si="7"/>
        <v>0</v>
      </c>
      <c r="U51" s="180">
        <f t="shared" si="8"/>
        <v>0</v>
      </c>
      <c r="V51" s="180">
        <f t="shared" si="9"/>
        <v>0</v>
      </c>
      <c r="W51" s="179">
        <f t="shared" si="1"/>
        <v>0</v>
      </c>
    </row>
    <row r="52" spans="1:23" x14ac:dyDescent="0.25">
      <c r="A52" s="78">
        <f t="shared" si="10"/>
        <v>46966</v>
      </c>
      <c r="B52" s="72">
        <f t="shared" si="11"/>
        <v>35</v>
      </c>
      <c r="C52" s="70">
        <f t="shared" si="12"/>
        <v>659900.81340136949</v>
      </c>
      <c r="D52" s="79">
        <f t="shared" si="13"/>
        <v>3189.5205981066201</v>
      </c>
      <c r="E52" s="79">
        <f t="shared" si="14"/>
        <v>1715.8088901188733</v>
      </c>
      <c r="F52" s="79">
        <f t="shared" si="2"/>
        <v>4905.3294882254932</v>
      </c>
      <c r="G52" s="70">
        <f t="shared" si="3"/>
        <v>658185.00451125065</v>
      </c>
      <c r="Q52" s="177">
        <f t="shared" si="4"/>
        <v>46997</v>
      </c>
      <c r="R52" s="178">
        <f t="shared" si="5"/>
        <v>36</v>
      </c>
      <c r="S52" s="179">
        <f t="shared" si="6"/>
        <v>0</v>
      </c>
      <c r="T52" s="180">
        <f t="shared" si="7"/>
        <v>0</v>
      </c>
      <c r="U52" s="180">
        <f t="shared" si="8"/>
        <v>0</v>
      </c>
      <c r="V52" s="180">
        <f t="shared" si="9"/>
        <v>0</v>
      </c>
      <c r="W52" s="179">
        <f t="shared" si="1"/>
        <v>0</v>
      </c>
    </row>
    <row r="53" spans="1:23" x14ac:dyDescent="0.25">
      <c r="A53" s="78">
        <f t="shared" si="10"/>
        <v>46997</v>
      </c>
      <c r="B53" s="72">
        <f t="shared" si="11"/>
        <v>36</v>
      </c>
      <c r="C53" s="70">
        <f t="shared" si="12"/>
        <v>658185.00451125065</v>
      </c>
      <c r="D53" s="79">
        <f t="shared" si="13"/>
        <v>3181.2275218043796</v>
      </c>
      <c r="E53" s="79">
        <f t="shared" si="14"/>
        <v>1724.1019664211146</v>
      </c>
      <c r="F53" s="79">
        <f t="shared" si="2"/>
        <v>4905.3294882254941</v>
      </c>
      <c r="G53" s="70">
        <f t="shared" si="3"/>
        <v>656460.90254482953</v>
      </c>
      <c r="Q53" s="177">
        <f t="shared" si="4"/>
        <v>47027</v>
      </c>
      <c r="R53" s="178">
        <f t="shared" si="5"/>
        <v>37</v>
      </c>
      <c r="S53" s="179">
        <f t="shared" si="6"/>
        <v>0</v>
      </c>
      <c r="T53" s="180">
        <f t="shared" si="7"/>
        <v>0</v>
      </c>
      <c r="U53" s="180">
        <f t="shared" si="8"/>
        <v>0</v>
      </c>
      <c r="V53" s="180">
        <f t="shared" si="9"/>
        <v>0</v>
      </c>
      <c r="W53" s="179">
        <f t="shared" si="1"/>
        <v>0</v>
      </c>
    </row>
    <row r="54" spans="1:23" x14ac:dyDescent="0.25">
      <c r="A54" s="78">
        <f t="shared" si="10"/>
        <v>47027</v>
      </c>
      <c r="B54" s="72">
        <f t="shared" si="11"/>
        <v>37</v>
      </c>
      <c r="C54" s="70">
        <f t="shared" si="12"/>
        <v>656460.90254482953</v>
      </c>
      <c r="D54" s="79">
        <f t="shared" si="13"/>
        <v>3172.8943623000105</v>
      </c>
      <c r="E54" s="79">
        <f t="shared" si="14"/>
        <v>1732.4351259254831</v>
      </c>
      <c r="F54" s="79">
        <f t="shared" si="2"/>
        <v>4905.3294882254941</v>
      </c>
      <c r="G54" s="70">
        <f t="shared" si="3"/>
        <v>654728.46741890407</v>
      </c>
      <c r="Q54" s="177">
        <f t="shared" si="4"/>
        <v>47058</v>
      </c>
      <c r="R54" s="178">
        <f t="shared" si="5"/>
        <v>38</v>
      </c>
      <c r="S54" s="179">
        <f t="shared" si="6"/>
        <v>0</v>
      </c>
      <c r="T54" s="180">
        <f t="shared" si="7"/>
        <v>0</v>
      </c>
      <c r="U54" s="180">
        <f t="shared" si="8"/>
        <v>0</v>
      </c>
      <c r="V54" s="180">
        <f t="shared" si="9"/>
        <v>0</v>
      </c>
      <c r="W54" s="179">
        <f t="shared" si="1"/>
        <v>0</v>
      </c>
    </row>
    <row r="55" spans="1:23" x14ac:dyDescent="0.25">
      <c r="A55" s="78">
        <f t="shared" si="10"/>
        <v>47058</v>
      </c>
      <c r="B55" s="72">
        <f t="shared" si="11"/>
        <v>38</v>
      </c>
      <c r="C55" s="70">
        <f t="shared" si="12"/>
        <v>654728.46741890407</v>
      </c>
      <c r="D55" s="79">
        <f t="shared" si="13"/>
        <v>3164.5209258580371</v>
      </c>
      <c r="E55" s="79">
        <f t="shared" si="14"/>
        <v>1740.8085623674563</v>
      </c>
      <c r="F55" s="79">
        <f t="shared" si="2"/>
        <v>4905.3294882254932</v>
      </c>
      <c r="G55" s="70">
        <f t="shared" si="3"/>
        <v>652987.65885653661</v>
      </c>
      <c r="Q55" s="177">
        <f t="shared" si="4"/>
        <v>47088</v>
      </c>
      <c r="R55" s="178">
        <f t="shared" si="5"/>
        <v>39</v>
      </c>
      <c r="S55" s="179">
        <f t="shared" si="6"/>
        <v>0</v>
      </c>
      <c r="T55" s="180">
        <f t="shared" si="7"/>
        <v>0</v>
      </c>
      <c r="U55" s="180">
        <f t="shared" si="8"/>
        <v>0</v>
      </c>
      <c r="V55" s="180">
        <f t="shared" si="9"/>
        <v>0</v>
      </c>
      <c r="W55" s="179">
        <f t="shared" si="1"/>
        <v>0</v>
      </c>
    </row>
    <row r="56" spans="1:23" x14ac:dyDescent="0.25">
      <c r="A56" s="78">
        <f t="shared" si="10"/>
        <v>47088</v>
      </c>
      <c r="B56" s="72">
        <f t="shared" si="11"/>
        <v>39</v>
      </c>
      <c r="C56" s="70">
        <f t="shared" si="12"/>
        <v>652987.65885653661</v>
      </c>
      <c r="D56" s="79">
        <f t="shared" si="13"/>
        <v>3156.1070178065947</v>
      </c>
      <c r="E56" s="79">
        <f t="shared" si="14"/>
        <v>1749.2224704188991</v>
      </c>
      <c r="F56" s="79">
        <f t="shared" si="2"/>
        <v>4905.3294882254941</v>
      </c>
      <c r="G56" s="70">
        <f t="shared" si="3"/>
        <v>651238.43638611771</v>
      </c>
      <c r="Q56" s="177">
        <f t="shared" si="4"/>
        <v>47119</v>
      </c>
      <c r="R56" s="178">
        <f t="shared" si="5"/>
        <v>40</v>
      </c>
      <c r="S56" s="179">
        <f t="shared" si="6"/>
        <v>0</v>
      </c>
      <c r="T56" s="180">
        <f t="shared" si="7"/>
        <v>0</v>
      </c>
      <c r="U56" s="180">
        <f t="shared" si="8"/>
        <v>0</v>
      </c>
      <c r="V56" s="180">
        <f t="shared" si="9"/>
        <v>0</v>
      </c>
      <c r="W56" s="179">
        <f t="shared" si="1"/>
        <v>0</v>
      </c>
    </row>
    <row r="57" spans="1:23" x14ac:dyDescent="0.25">
      <c r="A57" s="78">
        <f t="shared" si="10"/>
        <v>47119</v>
      </c>
      <c r="B57" s="72">
        <f t="shared" si="11"/>
        <v>40</v>
      </c>
      <c r="C57" s="70">
        <f t="shared" si="12"/>
        <v>651238.43638611771</v>
      </c>
      <c r="D57" s="79">
        <f t="shared" si="13"/>
        <v>3147.652442532903</v>
      </c>
      <c r="E57" s="79">
        <f t="shared" si="14"/>
        <v>1757.6770456925906</v>
      </c>
      <c r="F57" s="79">
        <f t="shared" si="2"/>
        <v>4905.3294882254941</v>
      </c>
      <c r="G57" s="70">
        <f t="shared" si="3"/>
        <v>649480.75934042514</v>
      </c>
      <c r="Q57" s="177">
        <f t="shared" si="4"/>
        <v>47150</v>
      </c>
      <c r="R57" s="178">
        <f t="shared" si="5"/>
        <v>41</v>
      </c>
      <c r="S57" s="179">
        <f t="shared" si="6"/>
        <v>0</v>
      </c>
      <c r="T57" s="180">
        <f t="shared" si="7"/>
        <v>0</v>
      </c>
      <c r="U57" s="180">
        <f t="shared" si="8"/>
        <v>0</v>
      </c>
      <c r="V57" s="180">
        <f t="shared" si="9"/>
        <v>0</v>
      </c>
      <c r="W57" s="179">
        <f t="shared" si="1"/>
        <v>0</v>
      </c>
    </row>
    <row r="58" spans="1:23" x14ac:dyDescent="0.25">
      <c r="A58" s="78">
        <f t="shared" si="10"/>
        <v>47150</v>
      </c>
      <c r="B58" s="72">
        <f t="shared" si="11"/>
        <v>41</v>
      </c>
      <c r="C58" s="70">
        <f t="shared" si="12"/>
        <v>649480.75934042514</v>
      </c>
      <c r="D58" s="79">
        <f t="shared" si="13"/>
        <v>3139.1570034787223</v>
      </c>
      <c r="E58" s="79">
        <f t="shared" si="14"/>
        <v>1766.1724847467713</v>
      </c>
      <c r="F58" s="79">
        <f t="shared" si="2"/>
        <v>4905.3294882254941</v>
      </c>
      <c r="G58" s="70">
        <f t="shared" si="3"/>
        <v>647714.58685567835</v>
      </c>
      <c r="Q58" s="177">
        <f t="shared" si="4"/>
        <v>47178</v>
      </c>
      <c r="R58" s="178">
        <f t="shared" si="5"/>
        <v>42</v>
      </c>
      <c r="S58" s="179">
        <f t="shared" si="6"/>
        <v>0</v>
      </c>
      <c r="T58" s="180">
        <f t="shared" si="7"/>
        <v>0</v>
      </c>
      <c r="U58" s="180">
        <f t="shared" si="8"/>
        <v>0</v>
      </c>
      <c r="V58" s="180">
        <f t="shared" si="9"/>
        <v>0</v>
      </c>
      <c r="W58" s="179">
        <f t="shared" si="1"/>
        <v>0</v>
      </c>
    </row>
    <row r="59" spans="1:23" x14ac:dyDescent="0.25">
      <c r="A59" s="78">
        <f t="shared" si="10"/>
        <v>47178</v>
      </c>
      <c r="B59" s="72">
        <f t="shared" si="11"/>
        <v>42</v>
      </c>
      <c r="C59" s="70">
        <f t="shared" si="12"/>
        <v>647714.58685567835</v>
      </c>
      <c r="D59" s="79">
        <f t="shared" si="13"/>
        <v>3130.6205031357795</v>
      </c>
      <c r="E59" s="79">
        <f t="shared" si="14"/>
        <v>1774.7089850897141</v>
      </c>
      <c r="F59" s="79">
        <f t="shared" si="2"/>
        <v>4905.3294882254941</v>
      </c>
      <c r="G59" s="70">
        <f t="shared" si="3"/>
        <v>645939.87787058868</v>
      </c>
      <c r="Q59" s="177">
        <f t="shared" si="4"/>
        <v>47209</v>
      </c>
      <c r="R59" s="178">
        <f t="shared" si="5"/>
        <v>43</v>
      </c>
      <c r="S59" s="179">
        <f t="shared" si="6"/>
        <v>0</v>
      </c>
      <c r="T59" s="180">
        <f t="shared" si="7"/>
        <v>0</v>
      </c>
      <c r="U59" s="180">
        <f t="shared" si="8"/>
        <v>0</v>
      </c>
      <c r="V59" s="180">
        <f t="shared" si="9"/>
        <v>0</v>
      </c>
      <c r="W59" s="179">
        <f t="shared" si="1"/>
        <v>0</v>
      </c>
    </row>
    <row r="60" spans="1:23" x14ac:dyDescent="0.25">
      <c r="A60" s="78">
        <f t="shared" si="10"/>
        <v>47209</v>
      </c>
      <c r="B60" s="72">
        <f t="shared" si="11"/>
        <v>43</v>
      </c>
      <c r="C60" s="70">
        <f t="shared" si="12"/>
        <v>645939.87787058868</v>
      </c>
      <c r="D60" s="79">
        <f t="shared" si="13"/>
        <v>3122.0427430411787</v>
      </c>
      <c r="E60" s="79">
        <f t="shared" si="14"/>
        <v>1783.2867451843142</v>
      </c>
      <c r="F60" s="79">
        <f t="shared" si="2"/>
        <v>4905.3294882254932</v>
      </c>
      <c r="G60" s="70">
        <f t="shared" si="3"/>
        <v>644156.59112540435</v>
      </c>
      <c r="Q60" s="177">
        <f t="shared" si="4"/>
        <v>47239</v>
      </c>
      <c r="R60" s="178">
        <f t="shared" si="5"/>
        <v>44</v>
      </c>
      <c r="S60" s="179">
        <f t="shared" si="6"/>
        <v>0</v>
      </c>
      <c r="T60" s="180">
        <f t="shared" si="7"/>
        <v>0</v>
      </c>
      <c r="U60" s="180">
        <f t="shared" si="8"/>
        <v>0</v>
      </c>
      <c r="V60" s="180">
        <f t="shared" si="9"/>
        <v>0</v>
      </c>
      <c r="W60" s="179">
        <f t="shared" si="1"/>
        <v>0</v>
      </c>
    </row>
    <row r="61" spans="1:23" x14ac:dyDescent="0.25">
      <c r="A61" s="78">
        <f t="shared" si="10"/>
        <v>47239</v>
      </c>
      <c r="B61" s="72">
        <f t="shared" si="11"/>
        <v>44</v>
      </c>
      <c r="C61" s="70">
        <f t="shared" si="12"/>
        <v>644156.59112540435</v>
      </c>
      <c r="D61" s="79">
        <f t="shared" si="13"/>
        <v>3113.4235237727885</v>
      </c>
      <c r="E61" s="79">
        <f t="shared" si="14"/>
        <v>1791.9059644527049</v>
      </c>
      <c r="F61" s="79">
        <f t="shared" si="2"/>
        <v>4905.3294882254932</v>
      </c>
      <c r="G61" s="70">
        <f t="shared" si="3"/>
        <v>642364.68516095169</v>
      </c>
      <c r="Q61" s="177">
        <f t="shared" si="4"/>
        <v>47270</v>
      </c>
      <c r="R61" s="178">
        <f t="shared" si="5"/>
        <v>45</v>
      </c>
      <c r="S61" s="179">
        <f t="shared" si="6"/>
        <v>0</v>
      </c>
      <c r="T61" s="180">
        <f t="shared" si="7"/>
        <v>0</v>
      </c>
      <c r="U61" s="180">
        <f t="shared" si="8"/>
        <v>0</v>
      </c>
      <c r="V61" s="180">
        <f t="shared" si="9"/>
        <v>0</v>
      </c>
      <c r="W61" s="179">
        <f t="shared" si="1"/>
        <v>0</v>
      </c>
    </row>
    <row r="62" spans="1:23" x14ac:dyDescent="0.25">
      <c r="A62" s="78">
        <f t="shared" si="10"/>
        <v>47270</v>
      </c>
      <c r="B62" s="72">
        <f t="shared" si="11"/>
        <v>45</v>
      </c>
      <c r="C62" s="70">
        <f t="shared" si="12"/>
        <v>642364.68516095169</v>
      </c>
      <c r="D62" s="79">
        <f t="shared" si="13"/>
        <v>3104.7626449446007</v>
      </c>
      <c r="E62" s="79">
        <f t="shared" si="14"/>
        <v>1800.5668432808932</v>
      </c>
      <c r="F62" s="79">
        <f t="shared" si="2"/>
        <v>4905.3294882254941</v>
      </c>
      <c r="G62" s="70">
        <f t="shared" si="3"/>
        <v>640564.11831767077</v>
      </c>
      <c r="Q62" s="177">
        <f t="shared" si="4"/>
        <v>47300</v>
      </c>
      <c r="R62" s="178">
        <f t="shared" si="5"/>
        <v>46</v>
      </c>
      <c r="S62" s="179">
        <f t="shared" si="6"/>
        <v>0</v>
      </c>
      <c r="T62" s="180">
        <f t="shared" si="7"/>
        <v>0</v>
      </c>
      <c r="U62" s="180">
        <f t="shared" si="8"/>
        <v>0</v>
      </c>
      <c r="V62" s="180">
        <f t="shared" si="9"/>
        <v>0</v>
      </c>
      <c r="W62" s="179">
        <f t="shared" si="1"/>
        <v>0</v>
      </c>
    </row>
    <row r="63" spans="1:23" x14ac:dyDescent="0.25">
      <c r="A63" s="78">
        <f t="shared" si="10"/>
        <v>47300</v>
      </c>
      <c r="B63" s="72">
        <f t="shared" si="11"/>
        <v>46</v>
      </c>
      <c r="C63" s="70">
        <f t="shared" si="12"/>
        <v>640564.11831767077</v>
      </c>
      <c r="D63" s="79">
        <f t="shared" si="13"/>
        <v>3096.0599052020762</v>
      </c>
      <c r="E63" s="79">
        <f t="shared" si="14"/>
        <v>1809.2695830234175</v>
      </c>
      <c r="F63" s="79">
        <f t="shared" si="2"/>
        <v>4905.3294882254941</v>
      </c>
      <c r="G63" s="70">
        <f t="shared" si="3"/>
        <v>638754.84873464738</v>
      </c>
      <c r="Q63" s="177">
        <f t="shared" si="4"/>
        <v>47331</v>
      </c>
      <c r="R63" s="178">
        <f t="shared" si="5"/>
        <v>47</v>
      </c>
      <c r="S63" s="179">
        <f t="shared" si="6"/>
        <v>0</v>
      </c>
      <c r="T63" s="180">
        <f t="shared" si="7"/>
        <v>0</v>
      </c>
      <c r="U63" s="180">
        <f t="shared" si="8"/>
        <v>0</v>
      </c>
      <c r="V63" s="180">
        <f t="shared" si="9"/>
        <v>0</v>
      </c>
      <c r="W63" s="179">
        <f t="shared" si="1"/>
        <v>0</v>
      </c>
    </row>
    <row r="64" spans="1:23" x14ac:dyDescent="0.25">
      <c r="A64" s="78">
        <f t="shared" si="10"/>
        <v>47331</v>
      </c>
      <c r="B64" s="72">
        <f t="shared" si="11"/>
        <v>47</v>
      </c>
      <c r="C64" s="70">
        <f t="shared" si="12"/>
        <v>638754.84873464738</v>
      </c>
      <c r="D64" s="79">
        <f t="shared" si="13"/>
        <v>3087.3151022174629</v>
      </c>
      <c r="E64" s="79">
        <f t="shared" si="14"/>
        <v>1818.0143860080307</v>
      </c>
      <c r="F64" s="79">
        <f t="shared" si="2"/>
        <v>4905.3294882254941</v>
      </c>
      <c r="G64" s="70">
        <f t="shared" si="3"/>
        <v>636936.83434863936</v>
      </c>
      <c r="Q64" s="177">
        <f t="shared" si="4"/>
        <v>47362</v>
      </c>
      <c r="R64" s="178">
        <f t="shared" si="5"/>
        <v>48</v>
      </c>
      <c r="S64" s="179">
        <f t="shared" si="6"/>
        <v>0</v>
      </c>
      <c r="T64" s="180">
        <f t="shared" si="7"/>
        <v>0</v>
      </c>
      <c r="U64" s="180">
        <f t="shared" si="8"/>
        <v>0</v>
      </c>
      <c r="V64" s="180">
        <f t="shared" si="9"/>
        <v>0</v>
      </c>
      <c r="W64" s="179">
        <f t="shared" si="1"/>
        <v>0</v>
      </c>
    </row>
    <row r="65" spans="1:23" x14ac:dyDescent="0.25">
      <c r="A65" s="78">
        <f t="shared" si="10"/>
        <v>47362</v>
      </c>
      <c r="B65" s="72">
        <f t="shared" si="11"/>
        <v>48</v>
      </c>
      <c r="C65" s="70">
        <f t="shared" si="12"/>
        <v>636936.83434863936</v>
      </c>
      <c r="D65" s="79">
        <f t="shared" si="13"/>
        <v>3078.5280326850902</v>
      </c>
      <c r="E65" s="79">
        <f t="shared" si="14"/>
        <v>1826.8014555404029</v>
      </c>
      <c r="F65" s="79">
        <f t="shared" si="2"/>
        <v>4905.3294882254932</v>
      </c>
      <c r="G65" s="70">
        <f t="shared" si="3"/>
        <v>635110.03289309901</v>
      </c>
      <c r="Q65" s="177">
        <f t="shared" si="4"/>
        <v>47392</v>
      </c>
      <c r="R65" s="178">
        <f t="shared" si="5"/>
        <v>49</v>
      </c>
      <c r="S65" s="179">
        <f t="shared" si="6"/>
        <v>0</v>
      </c>
      <c r="T65" s="180">
        <f t="shared" si="7"/>
        <v>0</v>
      </c>
      <c r="U65" s="180">
        <f t="shared" si="8"/>
        <v>0</v>
      </c>
      <c r="V65" s="180">
        <f t="shared" si="9"/>
        <v>0</v>
      </c>
      <c r="W65" s="179">
        <f t="shared" si="1"/>
        <v>0</v>
      </c>
    </row>
    <row r="66" spans="1:23" x14ac:dyDescent="0.25">
      <c r="A66" s="78">
        <f t="shared" si="10"/>
        <v>47392</v>
      </c>
      <c r="B66" s="72">
        <f t="shared" si="11"/>
        <v>49</v>
      </c>
      <c r="C66" s="70">
        <f t="shared" si="12"/>
        <v>635110.03289309901</v>
      </c>
      <c r="D66" s="79">
        <f t="shared" si="13"/>
        <v>3069.6984923166456</v>
      </c>
      <c r="E66" s="79">
        <f t="shared" si="14"/>
        <v>1835.630995908848</v>
      </c>
      <c r="F66" s="79">
        <f t="shared" si="2"/>
        <v>4905.3294882254941</v>
      </c>
      <c r="G66" s="70">
        <f t="shared" si="3"/>
        <v>633274.40189719014</v>
      </c>
      <c r="Q66" s="177">
        <f t="shared" si="4"/>
        <v>47423</v>
      </c>
      <c r="R66" s="178">
        <f t="shared" si="5"/>
        <v>50</v>
      </c>
      <c r="S66" s="179">
        <f t="shared" si="6"/>
        <v>0</v>
      </c>
      <c r="T66" s="180">
        <f t="shared" si="7"/>
        <v>0</v>
      </c>
      <c r="U66" s="180">
        <f t="shared" si="8"/>
        <v>0</v>
      </c>
      <c r="V66" s="180">
        <f t="shared" si="9"/>
        <v>0</v>
      </c>
      <c r="W66" s="179">
        <f t="shared" si="1"/>
        <v>0</v>
      </c>
    </row>
    <row r="67" spans="1:23" x14ac:dyDescent="0.25">
      <c r="A67" s="78">
        <f t="shared" si="10"/>
        <v>47423</v>
      </c>
      <c r="B67" s="72">
        <f t="shared" si="11"/>
        <v>50</v>
      </c>
      <c r="C67" s="70">
        <f t="shared" si="12"/>
        <v>633274.40189719014</v>
      </c>
      <c r="D67" s="79">
        <f t="shared" si="13"/>
        <v>3060.8262758364199</v>
      </c>
      <c r="E67" s="79">
        <f t="shared" si="14"/>
        <v>1844.503212389074</v>
      </c>
      <c r="F67" s="79">
        <f t="shared" si="2"/>
        <v>4905.3294882254941</v>
      </c>
      <c r="G67" s="70">
        <f t="shared" si="3"/>
        <v>631429.89868480107</v>
      </c>
      <c r="Q67" s="177">
        <f t="shared" si="4"/>
        <v>47453</v>
      </c>
      <c r="R67" s="178">
        <f t="shared" si="5"/>
        <v>51</v>
      </c>
      <c r="S67" s="179">
        <f t="shared" si="6"/>
        <v>0</v>
      </c>
      <c r="T67" s="180">
        <f t="shared" si="7"/>
        <v>0</v>
      </c>
      <c r="U67" s="180">
        <f t="shared" si="8"/>
        <v>0</v>
      </c>
      <c r="V67" s="180">
        <f t="shared" si="9"/>
        <v>0</v>
      </c>
      <c r="W67" s="179">
        <f t="shared" si="1"/>
        <v>0</v>
      </c>
    </row>
    <row r="68" spans="1:23" x14ac:dyDescent="0.25">
      <c r="A68" s="78">
        <f t="shared" si="10"/>
        <v>47453</v>
      </c>
      <c r="B68" s="72">
        <f t="shared" si="11"/>
        <v>51</v>
      </c>
      <c r="C68" s="70">
        <f t="shared" si="12"/>
        <v>631429.89868480107</v>
      </c>
      <c r="D68" s="79">
        <f t="shared" si="13"/>
        <v>3051.9111769765386</v>
      </c>
      <c r="E68" s="79">
        <f t="shared" si="14"/>
        <v>1853.4183112489548</v>
      </c>
      <c r="F68" s="79">
        <f t="shared" si="2"/>
        <v>4905.3294882254932</v>
      </c>
      <c r="G68" s="70">
        <f t="shared" si="3"/>
        <v>629576.48037355207</v>
      </c>
      <c r="Q68" s="177">
        <f t="shared" si="4"/>
        <v>47484</v>
      </c>
      <c r="R68" s="178">
        <f t="shared" si="5"/>
        <v>52</v>
      </c>
      <c r="S68" s="179">
        <f t="shared" si="6"/>
        <v>0</v>
      </c>
      <c r="T68" s="180">
        <f t="shared" si="7"/>
        <v>0</v>
      </c>
      <c r="U68" s="180">
        <f t="shared" si="8"/>
        <v>0</v>
      </c>
      <c r="V68" s="180">
        <f t="shared" si="9"/>
        <v>0</v>
      </c>
      <c r="W68" s="179">
        <f t="shared" si="1"/>
        <v>0</v>
      </c>
    </row>
    <row r="69" spans="1:23" x14ac:dyDescent="0.25">
      <c r="A69" s="78">
        <f t="shared" si="10"/>
        <v>47484</v>
      </c>
      <c r="B69" s="72">
        <f t="shared" si="11"/>
        <v>52</v>
      </c>
      <c r="C69" s="70">
        <f t="shared" si="12"/>
        <v>629576.48037355207</v>
      </c>
      <c r="D69" s="79">
        <f t="shared" si="13"/>
        <v>3042.9529884721692</v>
      </c>
      <c r="E69" s="79">
        <f t="shared" si="14"/>
        <v>1862.3764997533247</v>
      </c>
      <c r="F69" s="79">
        <f t="shared" si="2"/>
        <v>4905.3294882254941</v>
      </c>
      <c r="G69" s="70">
        <f t="shared" si="3"/>
        <v>627714.10387379874</v>
      </c>
      <c r="Q69" s="177">
        <f t="shared" si="4"/>
        <v>47515</v>
      </c>
      <c r="R69" s="178">
        <f t="shared" si="5"/>
        <v>53</v>
      </c>
      <c r="S69" s="179">
        <f t="shared" si="6"/>
        <v>0</v>
      </c>
      <c r="T69" s="180">
        <f t="shared" si="7"/>
        <v>0</v>
      </c>
      <c r="U69" s="180">
        <f t="shared" si="8"/>
        <v>0</v>
      </c>
      <c r="V69" s="180">
        <f t="shared" si="9"/>
        <v>0</v>
      </c>
      <c r="W69" s="179">
        <f t="shared" si="1"/>
        <v>0</v>
      </c>
    </row>
    <row r="70" spans="1:23" x14ac:dyDescent="0.25">
      <c r="A70" s="78">
        <f t="shared" si="10"/>
        <v>47515</v>
      </c>
      <c r="B70" s="72">
        <f t="shared" si="11"/>
        <v>53</v>
      </c>
      <c r="C70" s="70">
        <f t="shared" si="12"/>
        <v>627714.10387379874</v>
      </c>
      <c r="D70" s="79">
        <f t="shared" si="13"/>
        <v>3033.9515020566937</v>
      </c>
      <c r="E70" s="79">
        <f t="shared" si="14"/>
        <v>1871.3779861687992</v>
      </c>
      <c r="F70" s="79">
        <f t="shared" si="2"/>
        <v>4905.3294882254932</v>
      </c>
      <c r="G70" s="70">
        <f t="shared" si="3"/>
        <v>625842.7258876299</v>
      </c>
      <c r="Q70" s="177">
        <f t="shared" si="4"/>
        <v>47543</v>
      </c>
      <c r="R70" s="178">
        <f t="shared" si="5"/>
        <v>54</v>
      </c>
      <c r="S70" s="179">
        <f t="shared" si="6"/>
        <v>0</v>
      </c>
      <c r="T70" s="180">
        <f t="shared" si="7"/>
        <v>0</v>
      </c>
      <c r="U70" s="180">
        <f t="shared" si="8"/>
        <v>0</v>
      </c>
      <c r="V70" s="180">
        <f t="shared" si="9"/>
        <v>0</v>
      </c>
      <c r="W70" s="179">
        <f t="shared" si="1"/>
        <v>0</v>
      </c>
    </row>
    <row r="71" spans="1:23" x14ac:dyDescent="0.25">
      <c r="A71" s="78">
        <f t="shared" si="10"/>
        <v>47543</v>
      </c>
      <c r="B71" s="72">
        <f t="shared" si="11"/>
        <v>54</v>
      </c>
      <c r="C71" s="70">
        <f t="shared" si="12"/>
        <v>625842.7258876299</v>
      </c>
      <c r="D71" s="79">
        <f t="shared" si="13"/>
        <v>3024.9065084568788</v>
      </c>
      <c r="E71" s="79">
        <f t="shared" si="14"/>
        <v>1880.4229797686148</v>
      </c>
      <c r="F71" s="79">
        <f t="shared" si="2"/>
        <v>4905.3294882254941</v>
      </c>
      <c r="G71" s="70">
        <f t="shared" si="3"/>
        <v>623962.3029078613</v>
      </c>
      <c r="Q71" s="177">
        <f t="shared" si="4"/>
        <v>47574</v>
      </c>
      <c r="R71" s="178">
        <f t="shared" si="5"/>
        <v>55</v>
      </c>
      <c r="S71" s="179">
        <f t="shared" si="6"/>
        <v>0</v>
      </c>
      <c r="T71" s="180">
        <f t="shared" si="7"/>
        <v>0</v>
      </c>
      <c r="U71" s="180">
        <f t="shared" si="8"/>
        <v>0</v>
      </c>
      <c r="V71" s="180">
        <f t="shared" si="9"/>
        <v>0</v>
      </c>
      <c r="W71" s="179">
        <f t="shared" si="1"/>
        <v>0</v>
      </c>
    </row>
    <row r="72" spans="1:23" x14ac:dyDescent="0.25">
      <c r="A72" s="78">
        <f t="shared" si="10"/>
        <v>47574</v>
      </c>
      <c r="B72" s="72">
        <f t="shared" si="11"/>
        <v>55</v>
      </c>
      <c r="C72" s="70">
        <f t="shared" si="12"/>
        <v>623962.3029078613</v>
      </c>
      <c r="D72" s="79">
        <f t="shared" si="13"/>
        <v>3015.8177973879965</v>
      </c>
      <c r="E72" s="79">
        <f t="shared" si="14"/>
        <v>1889.5116908374969</v>
      </c>
      <c r="F72" s="79">
        <f t="shared" si="2"/>
        <v>4905.3294882254932</v>
      </c>
      <c r="G72" s="70">
        <f t="shared" si="3"/>
        <v>622072.79121702386</v>
      </c>
      <c r="Q72" s="177">
        <f t="shared" si="4"/>
        <v>47604</v>
      </c>
      <c r="R72" s="178">
        <f t="shared" si="5"/>
        <v>56</v>
      </c>
      <c r="S72" s="179">
        <f t="shared" si="6"/>
        <v>0</v>
      </c>
      <c r="T72" s="180">
        <f t="shared" si="7"/>
        <v>0</v>
      </c>
      <c r="U72" s="180">
        <f t="shared" si="8"/>
        <v>0</v>
      </c>
      <c r="V72" s="180">
        <f t="shared" si="9"/>
        <v>0</v>
      </c>
      <c r="W72" s="179">
        <f t="shared" si="1"/>
        <v>0</v>
      </c>
    </row>
    <row r="73" spans="1:23" x14ac:dyDescent="0.25">
      <c r="A73" s="78">
        <f t="shared" si="10"/>
        <v>47604</v>
      </c>
      <c r="B73" s="72">
        <f t="shared" si="11"/>
        <v>56</v>
      </c>
      <c r="C73" s="70">
        <f t="shared" si="12"/>
        <v>622072.79121702386</v>
      </c>
      <c r="D73" s="79">
        <f t="shared" si="13"/>
        <v>3006.6851575489486</v>
      </c>
      <c r="E73" s="79">
        <f t="shared" si="14"/>
        <v>1898.6443306765445</v>
      </c>
      <c r="F73" s="79">
        <f t="shared" si="2"/>
        <v>4905.3294882254932</v>
      </c>
      <c r="G73" s="70">
        <f t="shared" si="3"/>
        <v>620174.14688634733</v>
      </c>
      <c r="Q73" s="177">
        <f t="shared" si="4"/>
        <v>47635</v>
      </c>
      <c r="R73" s="178">
        <f t="shared" si="5"/>
        <v>57</v>
      </c>
      <c r="S73" s="179">
        <f t="shared" si="6"/>
        <v>0</v>
      </c>
      <c r="T73" s="180">
        <f t="shared" si="7"/>
        <v>0</v>
      </c>
      <c r="U73" s="180">
        <f t="shared" si="8"/>
        <v>0</v>
      </c>
      <c r="V73" s="180">
        <f t="shared" si="9"/>
        <v>0</v>
      </c>
      <c r="W73" s="179">
        <f t="shared" si="1"/>
        <v>0</v>
      </c>
    </row>
    <row r="74" spans="1:23" x14ac:dyDescent="0.25">
      <c r="A74" s="78">
        <f t="shared" si="10"/>
        <v>47635</v>
      </c>
      <c r="B74" s="72">
        <f t="shared" si="11"/>
        <v>57</v>
      </c>
      <c r="C74" s="70">
        <f t="shared" si="12"/>
        <v>620174.14688634733</v>
      </c>
      <c r="D74" s="79">
        <f t="shared" si="13"/>
        <v>2997.5083766173457</v>
      </c>
      <c r="E74" s="79">
        <f t="shared" si="14"/>
        <v>1907.8211116081479</v>
      </c>
      <c r="F74" s="79">
        <f t="shared" si="2"/>
        <v>4905.3294882254941</v>
      </c>
      <c r="G74" s="70">
        <f t="shared" si="3"/>
        <v>618266.32577473915</v>
      </c>
      <c r="Q74" s="177">
        <f t="shared" si="4"/>
        <v>47665</v>
      </c>
      <c r="R74" s="178">
        <f t="shared" si="5"/>
        <v>58</v>
      </c>
      <c r="S74" s="179">
        <f t="shared" si="6"/>
        <v>0</v>
      </c>
      <c r="T74" s="180">
        <f t="shared" si="7"/>
        <v>0</v>
      </c>
      <c r="U74" s="180">
        <f t="shared" si="8"/>
        <v>0</v>
      </c>
      <c r="V74" s="180">
        <f t="shared" si="9"/>
        <v>0</v>
      </c>
      <c r="W74" s="179">
        <f t="shared" si="1"/>
        <v>0</v>
      </c>
    </row>
    <row r="75" spans="1:23" x14ac:dyDescent="0.25">
      <c r="A75" s="78">
        <f t="shared" si="10"/>
        <v>47665</v>
      </c>
      <c r="B75" s="72">
        <f t="shared" si="11"/>
        <v>58</v>
      </c>
      <c r="C75" s="70">
        <f t="shared" si="12"/>
        <v>618266.32577473915</v>
      </c>
      <c r="D75" s="79">
        <f t="shared" si="13"/>
        <v>2988.2872412445727</v>
      </c>
      <c r="E75" s="79">
        <f t="shared" si="14"/>
        <v>1917.0422469809205</v>
      </c>
      <c r="F75" s="79">
        <f t="shared" si="2"/>
        <v>4905.3294882254932</v>
      </c>
      <c r="G75" s="70">
        <f t="shared" si="3"/>
        <v>616349.28352775821</v>
      </c>
      <c r="Q75" s="177">
        <f t="shared" si="4"/>
        <v>47696</v>
      </c>
      <c r="R75" s="178">
        <f t="shared" si="5"/>
        <v>59</v>
      </c>
      <c r="S75" s="179">
        <f t="shared" si="6"/>
        <v>0</v>
      </c>
      <c r="T75" s="180">
        <f t="shared" si="7"/>
        <v>0</v>
      </c>
      <c r="U75" s="180">
        <f t="shared" si="8"/>
        <v>0</v>
      </c>
      <c r="V75" s="180">
        <f t="shared" si="9"/>
        <v>0</v>
      </c>
      <c r="W75" s="179">
        <f t="shared" si="1"/>
        <v>0</v>
      </c>
    </row>
    <row r="76" spans="1:23" x14ac:dyDescent="0.25">
      <c r="A76" s="78">
        <f t="shared" si="10"/>
        <v>47696</v>
      </c>
      <c r="B76" s="72">
        <f t="shared" si="11"/>
        <v>59</v>
      </c>
      <c r="C76" s="70">
        <f t="shared" si="12"/>
        <v>616349.28352775821</v>
      </c>
      <c r="D76" s="79">
        <f t="shared" si="13"/>
        <v>2979.0215370508322</v>
      </c>
      <c r="E76" s="79">
        <f t="shared" si="14"/>
        <v>1926.3079511746616</v>
      </c>
      <c r="F76" s="79">
        <f t="shared" si="2"/>
        <v>4905.3294882254941</v>
      </c>
      <c r="G76" s="70">
        <f t="shared" si="3"/>
        <v>614422.97557658353</v>
      </c>
      <c r="Q76" s="177">
        <f t="shared" si="4"/>
        <v>47727</v>
      </c>
      <c r="R76" s="178">
        <f t="shared" si="5"/>
        <v>60</v>
      </c>
      <c r="S76" s="179">
        <f t="shared" si="6"/>
        <v>0</v>
      </c>
      <c r="T76" s="180">
        <f t="shared" si="7"/>
        <v>0</v>
      </c>
      <c r="U76" s="180">
        <f t="shared" si="8"/>
        <v>0</v>
      </c>
      <c r="V76" s="180">
        <f t="shared" si="9"/>
        <v>0</v>
      </c>
      <c r="W76" s="179">
        <f t="shared" si="1"/>
        <v>0</v>
      </c>
    </row>
    <row r="77" spans="1:23" x14ac:dyDescent="0.25">
      <c r="A77" s="78">
        <f t="shared" si="10"/>
        <v>47727</v>
      </c>
      <c r="B77" s="72">
        <f t="shared" si="11"/>
        <v>60</v>
      </c>
      <c r="C77" s="70">
        <f t="shared" si="12"/>
        <v>614422.97557658353</v>
      </c>
      <c r="D77" s="79">
        <f t="shared" si="13"/>
        <v>2969.7110486201545</v>
      </c>
      <c r="E77" s="79">
        <f t="shared" si="14"/>
        <v>1935.6184396053391</v>
      </c>
      <c r="F77" s="79">
        <f t="shared" si="2"/>
        <v>4905.3294882254941</v>
      </c>
      <c r="G77" s="70">
        <f t="shared" si="3"/>
        <v>612487.35713697819</v>
      </c>
      <c r="Q77" s="177">
        <f t="shared" si="4"/>
        <v>47757</v>
      </c>
      <c r="R77" s="178">
        <f t="shared" si="5"/>
        <v>61</v>
      </c>
      <c r="S77" s="179">
        <f t="shared" si="6"/>
        <v>0</v>
      </c>
      <c r="T77" s="180">
        <f t="shared" si="7"/>
        <v>0</v>
      </c>
      <c r="U77" s="180">
        <f t="shared" si="8"/>
        <v>0</v>
      </c>
      <c r="V77" s="180">
        <f t="shared" si="9"/>
        <v>0</v>
      </c>
      <c r="W77" s="179">
        <f t="shared" si="1"/>
        <v>0</v>
      </c>
    </row>
    <row r="78" spans="1:23" x14ac:dyDescent="0.25">
      <c r="A78" s="78">
        <f t="shared" si="10"/>
        <v>47757</v>
      </c>
      <c r="B78" s="72">
        <f t="shared" si="11"/>
        <v>61</v>
      </c>
      <c r="C78" s="70">
        <f t="shared" si="12"/>
        <v>612487.35713697819</v>
      </c>
      <c r="D78" s="79">
        <f t="shared" si="13"/>
        <v>2960.3555594953959</v>
      </c>
      <c r="E78" s="79">
        <f t="shared" si="14"/>
        <v>1944.9739287300986</v>
      </c>
      <c r="F78" s="79">
        <f t="shared" si="2"/>
        <v>4905.3294882254941</v>
      </c>
      <c r="G78" s="70">
        <f t="shared" si="3"/>
        <v>610542.38320824807</v>
      </c>
      <c r="Q78" s="177">
        <f t="shared" si="4"/>
        <v>47788</v>
      </c>
      <c r="R78" s="178">
        <f t="shared" si="5"/>
        <v>62</v>
      </c>
      <c r="S78" s="179">
        <f t="shared" si="6"/>
        <v>0</v>
      </c>
      <c r="T78" s="180">
        <f t="shared" si="7"/>
        <v>0</v>
      </c>
      <c r="U78" s="180">
        <f t="shared" si="8"/>
        <v>0</v>
      </c>
      <c r="V78" s="180">
        <f t="shared" si="9"/>
        <v>0</v>
      </c>
      <c r="W78" s="179">
        <f t="shared" si="1"/>
        <v>0</v>
      </c>
    </row>
    <row r="79" spans="1:23" x14ac:dyDescent="0.25">
      <c r="A79" s="78">
        <f t="shared" si="10"/>
        <v>47788</v>
      </c>
      <c r="B79" s="72">
        <f t="shared" si="11"/>
        <v>62</v>
      </c>
      <c r="C79" s="70">
        <f t="shared" si="12"/>
        <v>610542.38320824807</v>
      </c>
      <c r="D79" s="79">
        <f t="shared" si="13"/>
        <v>2950.9548521732004</v>
      </c>
      <c r="E79" s="79">
        <f t="shared" si="14"/>
        <v>1954.3746360522935</v>
      </c>
      <c r="F79" s="79">
        <f t="shared" si="2"/>
        <v>4905.3294882254941</v>
      </c>
      <c r="G79" s="70">
        <f t="shared" si="3"/>
        <v>608588.00857219577</v>
      </c>
      <c r="Q79" s="177">
        <f t="shared" si="4"/>
        <v>47818</v>
      </c>
      <c r="R79" s="178">
        <f t="shared" si="5"/>
        <v>63</v>
      </c>
      <c r="S79" s="179">
        <f t="shared" si="6"/>
        <v>0</v>
      </c>
      <c r="T79" s="180">
        <f t="shared" si="7"/>
        <v>0</v>
      </c>
      <c r="U79" s="180">
        <f t="shared" si="8"/>
        <v>0</v>
      </c>
      <c r="V79" s="180">
        <f t="shared" si="9"/>
        <v>0</v>
      </c>
      <c r="W79" s="179">
        <f t="shared" si="1"/>
        <v>0</v>
      </c>
    </row>
    <row r="80" spans="1:23" x14ac:dyDescent="0.25">
      <c r="A80" s="78">
        <f t="shared" si="10"/>
        <v>47818</v>
      </c>
      <c r="B80" s="72">
        <f t="shared" si="11"/>
        <v>63</v>
      </c>
      <c r="C80" s="70">
        <f t="shared" si="12"/>
        <v>608588.00857219577</v>
      </c>
      <c r="D80" s="79">
        <f t="shared" si="13"/>
        <v>2941.5087080989474</v>
      </c>
      <c r="E80" s="79">
        <f t="shared" si="14"/>
        <v>1963.8207801265467</v>
      </c>
      <c r="F80" s="79">
        <f t="shared" si="2"/>
        <v>4905.3294882254941</v>
      </c>
      <c r="G80" s="70">
        <f t="shared" si="3"/>
        <v>606624.18779206928</v>
      </c>
      <c r="Q80" s="177">
        <f t="shared" si="4"/>
        <v>47849</v>
      </c>
      <c r="R80" s="178">
        <f t="shared" si="5"/>
        <v>64</v>
      </c>
      <c r="S80" s="179">
        <f t="shared" si="6"/>
        <v>0</v>
      </c>
      <c r="T80" s="180">
        <f t="shared" si="7"/>
        <v>0</v>
      </c>
      <c r="U80" s="180">
        <f t="shared" si="8"/>
        <v>0</v>
      </c>
      <c r="V80" s="180">
        <f t="shared" si="9"/>
        <v>0</v>
      </c>
      <c r="W80" s="179">
        <f t="shared" si="1"/>
        <v>0</v>
      </c>
    </row>
    <row r="81" spans="1:23" x14ac:dyDescent="0.25">
      <c r="A81" s="78">
        <f t="shared" si="10"/>
        <v>47849</v>
      </c>
      <c r="B81" s="72">
        <f t="shared" si="11"/>
        <v>64</v>
      </c>
      <c r="C81" s="70">
        <f t="shared" si="12"/>
        <v>606624.18779206928</v>
      </c>
      <c r="D81" s="79">
        <f t="shared" si="13"/>
        <v>2932.0169076616689</v>
      </c>
      <c r="E81" s="79">
        <f t="shared" si="14"/>
        <v>1973.3125805638249</v>
      </c>
      <c r="F81" s="79">
        <f t="shared" si="2"/>
        <v>4905.3294882254941</v>
      </c>
      <c r="G81" s="70">
        <f t="shared" si="3"/>
        <v>604650.87521150545</v>
      </c>
      <c r="Q81" s="177">
        <f t="shared" si="4"/>
        <v>47880</v>
      </c>
      <c r="R81" s="178">
        <f t="shared" si="5"/>
        <v>65</v>
      </c>
      <c r="S81" s="179">
        <f t="shared" si="6"/>
        <v>0</v>
      </c>
      <c r="T81" s="180">
        <f t="shared" si="7"/>
        <v>0</v>
      </c>
      <c r="U81" s="180">
        <f t="shared" si="8"/>
        <v>0</v>
      </c>
      <c r="V81" s="180">
        <f t="shared" si="9"/>
        <v>0</v>
      </c>
      <c r="W81" s="179">
        <f t="shared" si="1"/>
        <v>0</v>
      </c>
    </row>
    <row r="82" spans="1:23" x14ac:dyDescent="0.25">
      <c r="A82" s="78">
        <f t="shared" si="10"/>
        <v>47880</v>
      </c>
      <c r="B82" s="72">
        <f t="shared" si="11"/>
        <v>65</v>
      </c>
      <c r="C82" s="70">
        <f t="shared" si="12"/>
        <v>604650.87521150545</v>
      </c>
      <c r="D82" s="79">
        <f t="shared" si="13"/>
        <v>2922.4792301889438</v>
      </c>
      <c r="E82" s="79">
        <f t="shared" si="14"/>
        <v>1982.85025803655</v>
      </c>
      <c r="F82" s="79">
        <f t="shared" si="2"/>
        <v>4905.3294882254941</v>
      </c>
      <c r="G82" s="70">
        <f t="shared" si="3"/>
        <v>602668.02495346894</v>
      </c>
      <c r="Q82" s="177">
        <f t="shared" si="4"/>
        <v>47908</v>
      </c>
      <c r="R82" s="178">
        <f t="shared" si="5"/>
        <v>66</v>
      </c>
      <c r="S82" s="179">
        <f t="shared" si="6"/>
        <v>0</v>
      </c>
      <c r="T82" s="180">
        <f t="shared" si="7"/>
        <v>0</v>
      </c>
      <c r="U82" s="180">
        <f t="shared" si="8"/>
        <v>0</v>
      </c>
      <c r="V82" s="180">
        <f t="shared" si="9"/>
        <v>0</v>
      </c>
      <c r="W82" s="179">
        <f t="shared" ref="W82:W145" si="15">IF(R82="","",SUM(S82)-SUM(U82))</f>
        <v>0</v>
      </c>
    </row>
    <row r="83" spans="1:23" x14ac:dyDescent="0.25">
      <c r="A83" s="78">
        <f t="shared" si="10"/>
        <v>47908</v>
      </c>
      <c r="B83" s="72">
        <f t="shared" si="11"/>
        <v>66</v>
      </c>
      <c r="C83" s="70">
        <f t="shared" si="12"/>
        <v>602668.02495346894</v>
      </c>
      <c r="D83" s="79">
        <f t="shared" si="13"/>
        <v>2912.8954539417668</v>
      </c>
      <c r="E83" s="79">
        <f t="shared" si="14"/>
        <v>1992.4340342837268</v>
      </c>
      <c r="F83" s="79">
        <f t="shared" ref="F83:F146" si="16">IF(B83="","",SUM(D83:E83))</f>
        <v>4905.3294882254941</v>
      </c>
      <c r="G83" s="70">
        <f t="shared" ref="G83:G146" si="17">IF(B83="","",SUM(C83)-SUM(E83))</f>
        <v>600675.5909191852</v>
      </c>
      <c r="Q83" s="177">
        <f t="shared" ref="Q83:Q146" si="18">IF(R83="","",EDATE(Q82,1))</f>
        <v>47939</v>
      </c>
      <c r="R83" s="178">
        <f t="shared" ref="R83:R146" si="19">IF(R82="","",IF(SUM(R82)+1&lt;=$U$7,SUM(R82)+1,""))</f>
        <v>67</v>
      </c>
      <c r="S83" s="179">
        <f t="shared" ref="S83:S146" si="20">IF(R83="","",W82)</f>
        <v>0</v>
      </c>
      <c r="T83" s="180">
        <f t="shared" ref="T83:T146" si="21">IF(R83="","",IPMT($U$13/12,R83,$U$7,-$U$11,$U$12,0))</f>
        <v>0</v>
      </c>
      <c r="U83" s="180">
        <f t="shared" ref="U83:U146" si="22">IF(R83="","",PPMT($U$13/12,R83,$U$7,-$U$11,$U$12,0))</f>
        <v>0</v>
      </c>
      <c r="V83" s="180">
        <f t="shared" ref="V83:V146" si="23">IF(R83="","",SUM(T83:U83))</f>
        <v>0</v>
      </c>
      <c r="W83" s="179">
        <f t="shared" si="15"/>
        <v>0</v>
      </c>
    </row>
    <row r="84" spans="1:23" x14ac:dyDescent="0.25">
      <c r="A84" s="78">
        <f t="shared" ref="A84:A147" si="24">IF(B84="","",EDATE(A83,1))</f>
        <v>47939</v>
      </c>
      <c r="B84" s="72">
        <f t="shared" ref="B84:B147" si="25">IF(B83="","",IF(SUM(B83)+1&lt;=$E$7,SUM(B83)+1,""))</f>
        <v>67</v>
      </c>
      <c r="C84" s="70">
        <f t="shared" ref="C84:C147" si="26">IF(B84="","",G83)</f>
        <v>600675.5909191852</v>
      </c>
      <c r="D84" s="79">
        <f t="shared" ref="D84:D147" si="27">IF(B84="","",IPMT($E$14/12,B84-1,$E$7-1,-$C$19,$E$13,0))</f>
        <v>2903.2653561093953</v>
      </c>
      <c r="E84" s="79">
        <f t="shared" ref="E84:E147" si="28">IF(B84="","",PPMT($E$14/12,B84-1,$E$7-1,-$C$19,$E$13,0))</f>
        <v>2002.0641321160983</v>
      </c>
      <c r="F84" s="79">
        <f t="shared" si="16"/>
        <v>4905.3294882254941</v>
      </c>
      <c r="G84" s="70">
        <f t="shared" si="17"/>
        <v>598673.52678706904</v>
      </c>
      <c r="Q84" s="177">
        <f t="shared" si="18"/>
        <v>47969</v>
      </c>
      <c r="R84" s="178">
        <f t="shared" si="19"/>
        <v>68</v>
      </c>
      <c r="S84" s="179">
        <f t="shared" si="20"/>
        <v>0</v>
      </c>
      <c r="T84" s="180">
        <f t="shared" si="21"/>
        <v>0</v>
      </c>
      <c r="U84" s="180">
        <f t="shared" si="22"/>
        <v>0</v>
      </c>
      <c r="V84" s="180">
        <f t="shared" si="23"/>
        <v>0</v>
      </c>
      <c r="W84" s="179">
        <f t="shared" si="15"/>
        <v>0</v>
      </c>
    </row>
    <row r="85" spans="1:23" x14ac:dyDescent="0.25">
      <c r="A85" s="78">
        <f t="shared" si="24"/>
        <v>47969</v>
      </c>
      <c r="B85" s="72">
        <f t="shared" si="25"/>
        <v>68</v>
      </c>
      <c r="C85" s="70">
        <f t="shared" si="26"/>
        <v>598673.52678706904</v>
      </c>
      <c r="D85" s="79">
        <f t="shared" si="27"/>
        <v>2893.5887128041682</v>
      </c>
      <c r="E85" s="79">
        <f t="shared" si="28"/>
        <v>2011.7407754213257</v>
      </c>
      <c r="F85" s="79">
        <f t="shared" si="16"/>
        <v>4905.3294882254941</v>
      </c>
      <c r="G85" s="70">
        <f t="shared" si="17"/>
        <v>596661.78601164767</v>
      </c>
      <c r="Q85" s="177">
        <f t="shared" si="18"/>
        <v>48000</v>
      </c>
      <c r="R85" s="178">
        <f t="shared" si="19"/>
        <v>69</v>
      </c>
      <c r="S85" s="179">
        <f t="shared" si="20"/>
        <v>0</v>
      </c>
      <c r="T85" s="180">
        <f t="shared" si="21"/>
        <v>0</v>
      </c>
      <c r="U85" s="180">
        <f t="shared" si="22"/>
        <v>0</v>
      </c>
      <c r="V85" s="180">
        <f t="shared" si="23"/>
        <v>0</v>
      </c>
      <c r="W85" s="179">
        <f t="shared" si="15"/>
        <v>0</v>
      </c>
    </row>
    <row r="86" spans="1:23" x14ac:dyDescent="0.25">
      <c r="A86" s="78">
        <f t="shared" si="24"/>
        <v>48000</v>
      </c>
      <c r="B86" s="72">
        <f t="shared" si="25"/>
        <v>69</v>
      </c>
      <c r="C86" s="70">
        <f t="shared" si="26"/>
        <v>596661.78601164767</v>
      </c>
      <c r="D86" s="79">
        <f t="shared" si="27"/>
        <v>2883.8652990562978</v>
      </c>
      <c r="E86" s="79">
        <f t="shared" si="28"/>
        <v>2021.4641891691954</v>
      </c>
      <c r="F86" s="79">
        <f t="shared" si="16"/>
        <v>4905.3294882254932</v>
      </c>
      <c r="G86" s="70">
        <f t="shared" si="17"/>
        <v>594640.32182247844</v>
      </c>
      <c r="Q86" s="177">
        <f t="shared" si="18"/>
        <v>48030</v>
      </c>
      <c r="R86" s="178">
        <f t="shared" si="19"/>
        <v>70</v>
      </c>
      <c r="S86" s="179">
        <f t="shared" si="20"/>
        <v>0</v>
      </c>
      <c r="T86" s="180">
        <f t="shared" si="21"/>
        <v>0</v>
      </c>
      <c r="U86" s="180">
        <f t="shared" si="22"/>
        <v>0</v>
      </c>
      <c r="V86" s="180">
        <f t="shared" si="23"/>
        <v>0</v>
      </c>
      <c r="W86" s="179">
        <f t="shared" si="15"/>
        <v>0</v>
      </c>
    </row>
    <row r="87" spans="1:23" x14ac:dyDescent="0.25">
      <c r="A87" s="78">
        <f t="shared" si="24"/>
        <v>48030</v>
      </c>
      <c r="B87" s="72">
        <f t="shared" si="25"/>
        <v>70</v>
      </c>
      <c r="C87" s="70">
        <f t="shared" si="26"/>
        <v>594640.32182247844</v>
      </c>
      <c r="D87" s="79">
        <f t="shared" si="27"/>
        <v>2874.0948888086464</v>
      </c>
      <c r="E87" s="79">
        <f t="shared" si="28"/>
        <v>2031.2345994168465</v>
      </c>
      <c r="F87" s="79">
        <f t="shared" si="16"/>
        <v>4905.3294882254932</v>
      </c>
      <c r="G87" s="70">
        <f t="shared" si="17"/>
        <v>592609.08722306159</v>
      </c>
      <c r="Q87" s="177">
        <f t="shared" si="18"/>
        <v>48061</v>
      </c>
      <c r="R87" s="178">
        <f t="shared" si="19"/>
        <v>71</v>
      </c>
      <c r="S87" s="179">
        <f t="shared" si="20"/>
        <v>0</v>
      </c>
      <c r="T87" s="180">
        <f t="shared" si="21"/>
        <v>0</v>
      </c>
      <c r="U87" s="180">
        <f t="shared" si="22"/>
        <v>0</v>
      </c>
      <c r="V87" s="180">
        <f t="shared" si="23"/>
        <v>0</v>
      </c>
      <c r="W87" s="179">
        <f t="shared" si="15"/>
        <v>0</v>
      </c>
    </row>
    <row r="88" spans="1:23" x14ac:dyDescent="0.25">
      <c r="A88" s="78">
        <f t="shared" si="24"/>
        <v>48061</v>
      </c>
      <c r="B88" s="72">
        <f t="shared" si="25"/>
        <v>71</v>
      </c>
      <c r="C88" s="70">
        <f t="shared" si="26"/>
        <v>592609.08722306159</v>
      </c>
      <c r="D88" s="79">
        <f t="shared" si="27"/>
        <v>2864.2772549114657</v>
      </c>
      <c r="E88" s="79">
        <f t="shared" si="28"/>
        <v>2041.0522333140282</v>
      </c>
      <c r="F88" s="79">
        <f t="shared" si="16"/>
        <v>4905.3294882254941</v>
      </c>
      <c r="G88" s="70">
        <f t="shared" si="17"/>
        <v>590568.03498974757</v>
      </c>
      <c r="Q88" s="177">
        <f t="shared" si="18"/>
        <v>48092</v>
      </c>
      <c r="R88" s="178">
        <f t="shared" si="19"/>
        <v>72</v>
      </c>
      <c r="S88" s="179">
        <f t="shared" si="20"/>
        <v>0</v>
      </c>
      <c r="T88" s="180">
        <f t="shared" si="21"/>
        <v>0</v>
      </c>
      <c r="U88" s="180">
        <f t="shared" si="22"/>
        <v>0</v>
      </c>
      <c r="V88" s="180">
        <f t="shared" si="23"/>
        <v>0</v>
      </c>
      <c r="W88" s="179">
        <f t="shared" si="15"/>
        <v>0</v>
      </c>
    </row>
    <row r="89" spans="1:23" x14ac:dyDescent="0.25">
      <c r="A89" s="78">
        <f t="shared" si="24"/>
        <v>48092</v>
      </c>
      <c r="B89" s="72">
        <f t="shared" si="25"/>
        <v>72</v>
      </c>
      <c r="C89" s="70">
        <f t="shared" si="26"/>
        <v>590568.03498974757</v>
      </c>
      <c r="D89" s="79">
        <f t="shared" si="27"/>
        <v>2854.412169117114</v>
      </c>
      <c r="E89" s="79">
        <f t="shared" si="28"/>
        <v>2050.9173191083792</v>
      </c>
      <c r="F89" s="79">
        <f t="shared" si="16"/>
        <v>4905.3294882254932</v>
      </c>
      <c r="G89" s="70">
        <f t="shared" si="17"/>
        <v>588517.11767063919</v>
      </c>
      <c r="Q89" s="177">
        <f t="shared" si="18"/>
        <v>48122</v>
      </c>
      <c r="R89" s="178">
        <f t="shared" si="19"/>
        <v>73</v>
      </c>
      <c r="S89" s="179">
        <f t="shared" si="20"/>
        <v>0</v>
      </c>
      <c r="T89" s="180">
        <f t="shared" si="21"/>
        <v>0</v>
      </c>
      <c r="U89" s="180">
        <f t="shared" si="22"/>
        <v>0</v>
      </c>
      <c r="V89" s="180">
        <f t="shared" si="23"/>
        <v>0</v>
      </c>
      <c r="W89" s="179">
        <f t="shared" si="15"/>
        <v>0</v>
      </c>
    </row>
    <row r="90" spans="1:23" x14ac:dyDescent="0.25">
      <c r="A90" s="78">
        <f t="shared" si="24"/>
        <v>48122</v>
      </c>
      <c r="B90" s="72">
        <f t="shared" si="25"/>
        <v>73</v>
      </c>
      <c r="C90" s="70">
        <f t="shared" si="26"/>
        <v>588517.11767063919</v>
      </c>
      <c r="D90" s="79">
        <f t="shared" si="27"/>
        <v>2844.4994020747567</v>
      </c>
      <c r="E90" s="79">
        <f t="shared" si="28"/>
        <v>2060.8300861507364</v>
      </c>
      <c r="F90" s="79">
        <f t="shared" si="16"/>
        <v>4905.3294882254932</v>
      </c>
      <c r="G90" s="70">
        <f t="shared" si="17"/>
        <v>586456.2875844884</v>
      </c>
      <c r="Q90" s="177">
        <f t="shared" si="18"/>
        <v>48153</v>
      </c>
      <c r="R90" s="178">
        <f t="shared" si="19"/>
        <v>74</v>
      </c>
      <c r="S90" s="179">
        <f t="shared" si="20"/>
        <v>0</v>
      </c>
      <c r="T90" s="180">
        <f t="shared" si="21"/>
        <v>0</v>
      </c>
      <c r="U90" s="180">
        <f t="shared" si="22"/>
        <v>0</v>
      </c>
      <c r="V90" s="180">
        <f t="shared" si="23"/>
        <v>0</v>
      </c>
      <c r="W90" s="179">
        <f t="shared" si="15"/>
        <v>0</v>
      </c>
    </row>
    <row r="91" spans="1:23" x14ac:dyDescent="0.25">
      <c r="A91" s="78">
        <f t="shared" si="24"/>
        <v>48153</v>
      </c>
      <c r="B91" s="72">
        <f t="shared" si="25"/>
        <v>74</v>
      </c>
      <c r="C91" s="70">
        <f t="shared" si="26"/>
        <v>586456.2875844884</v>
      </c>
      <c r="D91" s="79">
        <f t="shared" si="27"/>
        <v>2834.5387233250285</v>
      </c>
      <c r="E91" s="79">
        <f t="shared" si="28"/>
        <v>2070.7907649004646</v>
      </c>
      <c r="F91" s="79">
        <f t="shared" si="16"/>
        <v>4905.3294882254932</v>
      </c>
      <c r="G91" s="70">
        <f t="shared" si="17"/>
        <v>584385.49681958789</v>
      </c>
      <c r="Q91" s="177">
        <f t="shared" si="18"/>
        <v>48183</v>
      </c>
      <c r="R91" s="178">
        <f t="shared" si="19"/>
        <v>75</v>
      </c>
      <c r="S91" s="179">
        <f t="shared" si="20"/>
        <v>0</v>
      </c>
      <c r="T91" s="180">
        <f t="shared" si="21"/>
        <v>0</v>
      </c>
      <c r="U91" s="180">
        <f t="shared" si="22"/>
        <v>0</v>
      </c>
      <c r="V91" s="180">
        <f t="shared" si="23"/>
        <v>0</v>
      </c>
      <c r="W91" s="179">
        <f t="shared" si="15"/>
        <v>0</v>
      </c>
    </row>
    <row r="92" spans="1:23" x14ac:dyDescent="0.25">
      <c r="A92" s="78">
        <f t="shared" si="24"/>
        <v>48183</v>
      </c>
      <c r="B92" s="72">
        <f t="shared" si="25"/>
        <v>75</v>
      </c>
      <c r="C92" s="70">
        <f t="shared" si="26"/>
        <v>584385.49681958789</v>
      </c>
      <c r="D92" s="79">
        <f t="shared" si="27"/>
        <v>2824.5299012946762</v>
      </c>
      <c r="E92" s="79">
        <f t="shared" si="28"/>
        <v>2080.799586930817</v>
      </c>
      <c r="F92" s="79">
        <f t="shared" si="16"/>
        <v>4905.3294882254932</v>
      </c>
      <c r="G92" s="70">
        <f t="shared" si="17"/>
        <v>582304.69723265711</v>
      </c>
      <c r="Q92" s="177">
        <f t="shared" si="18"/>
        <v>48214</v>
      </c>
      <c r="R92" s="178">
        <f t="shared" si="19"/>
        <v>76</v>
      </c>
      <c r="S92" s="179">
        <f t="shared" si="20"/>
        <v>0</v>
      </c>
      <c r="T92" s="180">
        <f t="shared" si="21"/>
        <v>0</v>
      </c>
      <c r="U92" s="180">
        <f t="shared" si="22"/>
        <v>0</v>
      </c>
      <c r="V92" s="180">
        <f t="shared" si="23"/>
        <v>0</v>
      </c>
      <c r="W92" s="179">
        <f t="shared" si="15"/>
        <v>0</v>
      </c>
    </row>
    <row r="93" spans="1:23" x14ac:dyDescent="0.25">
      <c r="A93" s="78">
        <f t="shared" si="24"/>
        <v>48214</v>
      </c>
      <c r="B93" s="72">
        <f t="shared" si="25"/>
        <v>76</v>
      </c>
      <c r="C93" s="70">
        <f t="shared" si="26"/>
        <v>582304.69723265711</v>
      </c>
      <c r="D93" s="79">
        <f t="shared" si="27"/>
        <v>2814.4727032911774</v>
      </c>
      <c r="E93" s="79">
        <f t="shared" si="28"/>
        <v>2090.8567849343158</v>
      </c>
      <c r="F93" s="79">
        <f t="shared" si="16"/>
        <v>4905.3294882254932</v>
      </c>
      <c r="G93" s="70">
        <f t="shared" si="17"/>
        <v>580213.84044772282</v>
      </c>
      <c r="Q93" s="177">
        <f t="shared" si="18"/>
        <v>48245</v>
      </c>
      <c r="R93" s="178">
        <f t="shared" si="19"/>
        <v>77</v>
      </c>
      <c r="S93" s="179">
        <f t="shared" si="20"/>
        <v>0</v>
      </c>
      <c r="T93" s="180">
        <f t="shared" si="21"/>
        <v>0</v>
      </c>
      <c r="U93" s="180">
        <f t="shared" si="22"/>
        <v>0</v>
      </c>
      <c r="V93" s="180">
        <f t="shared" si="23"/>
        <v>0</v>
      </c>
      <c r="W93" s="179">
        <f t="shared" si="15"/>
        <v>0</v>
      </c>
    </row>
    <row r="94" spans="1:23" x14ac:dyDescent="0.25">
      <c r="A94" s="78">
        <f t="shared" si="24"/>
        <v>48245</v>
      </c>
      <c r="B94" s="72">
        <f t="shared" si="25"/>
        <v>77</v>
      </c>
      <c r="C94" s="70">
        <f t="shared" si="26"/>
        <v>580213.84044772282</v>
      </c>
      <c r="D94" s="79">
        <f t="shared" si="27"/>
        <v>2804.3668954973277</v>
      </c>
      <c r="E94" s="79">
        <f t="shared" si="28"/>
        <v>2100.9625927281654</v>
      </c>
      <c r="F94" s="79">
        <f t="shared" si="16"/>
        <v>4905.3294882254932</v>
      </c>
      <c r="G94" s="70">
        <f t="shared" si="17"/>
        <v>578112.87785499461</v>
      </c>
      <c r="Q94" s="177">
        <f t="shared" si="18"/>
        <v>48274</v>
      </c>
      <c r="R94" s="178">
        <f t="shared" si="19"/>
        <v>78</v>
      </c>
      <c r="S94" s="179">
        <f t="shared" si="20"/>
        <v>0</v>
      </c>
      <c r="T94" s="180">
        <f t="shared" si="21"/>
        <v>0</v>
      </c>
      <c r="U94" s="180">
        <f t="shared" si="22"/>
        <v>0</v>
      </c>
      <c r="V94" s="180">
        <f t="shared" si="23"/>
        <v>0</v>
      </c>
      <c r="W94" s="179">
        <f t="shared" si="15"/>
        <v>0</v>
      </c>
    </row>
    <row r="95" spans="1:23" x14ac:dyDescent="0.25">
      <c r="A95" s="78">
        <f t="shared" si="24"/>
        <v>48274</v>
      </c>
      <c r="B95" s="72">
        <f t="shared" si="25"/>
        <v>78</v>
      </c>
      <c r="C95" s="70">
        <f t="shared" si="26"/>
        <v>578112.87785499461</v>
      </c>
      <c r="D95" s="79">
        <f t="shared" si="27"/>
        <v>2794.2122429658084</v>
      </c>
      <c r="E95" s="79">
        <f t="shared" si="28"/>
        <v>2111.1172452596848</v>
      </c>
      <c r="F95" s="79">
        <f t="shared" si="16"/>
        <v>4905.3294882254932</v>
      </c>
      <c r="G95" s="70">
        <f t="shared" si="17"/>
        <v>576001.76060973492</v>
      </c>
      <c r="Q95" s="177">
        <f t="shared" si="18"/>
        <v>48305</v>
      </c>
      <c r="R95" s="178">
        <f t="shared" si="19"/>
        <v>79</v>
      </c>
      <c r="S95" s="179">
        <f t="shared" si="20"/>
        <v>0</v>
      </c>
      <c r="T95" s="180">
        <f t="shared" si="21"/>
        <v>0</v>
      </c>
      <c r="U95" s="180">
        <f t="shared" si="22"/>
        <v>0</v>
      </c>
      <c r="V95" s="180">
        <f t="shared" si="23"/>
        <v>0</v>
      </c>
      <c r="W95" s="179">
        <f t="shared" si="15"/>
        <v>0</v>
      </c>
    </row>
    <row r="96" spans="1:23" x14ac:dyDescent="0.25">
      <c r="A96" s="78">
        <f t="shared" si="24"/>
        <v>48305</v>
      </c>
      <c r="B96" s="72">
        <f t="shared" si="25"/>
        <v>79</v>
      </c>
      <c r="C96" s="70">
        <f t="shared" si="26"/>
        <v>576001.76060973492</v>
      </c>
      <c r="D96" s="79">
        <f t="shared" si="27"/>
        <v>2784.0085096137204</v>
      </c>
      <c r="E96" s="79">
        <f t="shared" si="28"/>
        <v>2121.3209786117736</v>
      </c>
      <c r="F96" s="79">
        <f t="shared" si="16"/>
        <v>4905.3294882254941</v>
      </c>
      <c r="G96" s="70">
        <f t="shared" si="17"/>
        <v>573880.4396311231</v>
      </c>
      <c r="Q96" s="177">
        <f t="shared" si="18"/>
        <v>48335</v>
      </c>
      <c r="R96" s="178">
        <f t="shared" si="19"/>
        <v>80</v>
      </c>
      <c r="S96" s="179">
        <f t="shared" si="20"/>
        <v>0</v>
      </c>
      <c r="T96" s="180">
        <f t="shared" si="21"/>
        <v>0</v>
      </c>
      <c r="U96" s="180">
        <f t="shared" si="22"/>
        <v>0</v>
      </c>
      <c r="V96" s="180">
        <f t="shared" si="23"/>
        <v>0</v>
      </c>
      <c r="W96" s="179">
        <f t="shared" si="15"/>
        <v>0</v>
      </c>
    </row>
    <row r="97" spans="1:23" x14ac:dyDescent="0.25">
      <c r="A97" s="78">
        <f t="shared" si="24"/>
        <v>48335</v>
      </c>
      <c r="B97" s="72">
        <f t="shared" si="25"/>
        <v>80</v>
      </c>
      <c r="C97" s="70">
        <f t="shared" si="26"/>
        <v>573880.4396311231</v>
      </c>
      <c r="D97" s="79">
        <f t="shared" si="27"/>
        <v>2773.7554582170969</v>
      </c>
      <c r="E97" s="79">
        <f t="shared" si="28"/>
        <v>2131.5740300083971</v>
      </c>
      <c r="F97" s="79">
        <f t="shared" si="16"/>
        <v>4905.3294882254941</v>
      </c>
      <c r="G97" s="70">
        <f t="shared" si="17"/>
        <v>571748.8656011147</v>
      </c>
      <c r="Q97" s="177">
        <f t="shared" si="18"/>
        <v>48366</v>
      </c>
      <c r="R97" s="178">
        <f t="shared" si="19"/>
        <v>81</v>
      </c>
      <c r="S97" s="179">
        <f t="shared" si="20"/>
        <v>0</v>
      </c>
      <c r="T97" s="180">
        <f t="shared" si="21"/>
        <v>0</v>
      </c>
      <c r="U97" s="180">
        <f t="shared" si="22"/>
        <v>0</v>
      </c>
      <c r="V97" s="180">
        <f t="shared" si="23"/>
        <v>0</v>
      </c>
      <c r="W97" s="179">
        <f t="shared" si="15"/>
        <v>0</v>
      </c>
    </row>
    <row r="98" spans="1:23" x14ac:dyDescent="0.25">
      <c r="A98" s="78">
        <f t="shared" si="24"/>
        <v>48366</v>
      </c>
      <c r="B98" s="72">
        <f t="shared" si="25"/>
        <v>81</v>
      </c>
      <c r="C98" s="70">
        <f t="shared" si="26"/>
        <v>571748.8656011147</v>
      </c>
      <c r="D98" s="79">
        <f t="shared" si="27"/>
        <v>2763.4528504053897</v>
      </c>
      <c r="E98" s="79">
        <f t="shared" si="28"/>
        <v>2141.876637820104</v>
      </c>
      <c r="F98" s="79">
        <f t="shared" si="16"/>
        <v>4905.3294882254941</v>
      </c>
      <c r="G98" s="70">
        <f t="shared" si="17"/>
        <v>569606.98896329454</v>
      </c>
      <c r="Q98" s="177">
        <f t="shared" si="18"/>
        <v>48396</v>
      </c>
      <c r="R98" s="178">
        <f t="shared" si="19"/>
        <v>82</v>
      </c>
      <c r="S98" s="179">
        <f t="shared" si="20"/>
        <v>0</v>
      </c>
      <c r="T98" s="180">
        <f t="shared" si="21"/>
        <v>0</v>
      </c>
      <c r="U98" s="180">
        <f t="shared" si="22"/>
        <v>0</v>
      </c>
      <c r="V98" s="180">
        <f t="shared" si="23"/>
        <v>0</v>
      </c>
      <c r="W98" s="179">
        <f t="shared" si="15"/>
        <v>0</v>
      </c>
    </row>
    <row r="99" spans="1:23" x14ac:dyDescent="0.25">
      <c r="A99" s="78">
        <f t="shared" si="24"/>
        <v>48396</v>
      </c>
      <c r="B99" s="72">
        <f t="shared" si="25"/>
        <v>82</v>
      </c>
      <c r="C99" s="70">
        <f t="shared" si="26"/>
        <v>569606.98896329454</v>
      </c>
      <c r="D99" s="79">
        <f t="shared" si="27"/>
        <v>2753.1004466559252</v>
      </c>
      <c r="E99" s="79">
        <f t="shared" si="28"/>
        <v>2152.2290415695679</v>
      </c>
      <c r="F99" s="79">
        <f t="shared" si="16"/>
        <v>4905.3294882254932</v>
      </c>
      <c r="G99" s="70">
        <f t="shared" si="17"/>
        <v>567454.75992172502</v>
      </c>
      <c r="Q99" s="177">
        <f t="shared" si="18"/>
        <v>48427</v>
      </c>
      <c r="R99" s="178">
        <f t="shared" si="19"/>
        <v>83</v>
      </c>
      <c r="S99" s="179">
        <f t="shared" si="20"/>
        <v>0</v>
      </c>
      <c r="T99" s="180">
        <f t="shared" si="21"/>
        <v>0</v>
      </c>
      <c r="U99" s="180">
        <f t="shared" si="22"/>
        <v>0</v>
      </c>
      <c r="V99" s="180">
        <f t="shared" si="23"/>
        <v>0</v>
      </c>
      <c r="W99" s="179">
        <f t="shared" si="15"/>
        <v>0</v>
      </c>
    </row>
    <row r="100" spans="1:23" x14ac:dyDescent="0.25">
      <c r="A100" s="78">
        <f t="shared" si="24"/>
        <v>48427</v>
      </c>
      <c r="B100" s="72">
        <f t="shared" si="25"/>
        <v>83</v>
      </c>
      <c r="C100" s="70">
        <f t="shared" si="26"/>
        <v>567454.75992172502</v>
      </c>
      <c r="D100" s="79">
        <f t="shared" si="27"/>
        <v>2742.698006288339</v>
      </c>
      <c r="E100" s="79">
        <f t="shared" si="28"/>
        <v>2162.6314819371541</v>
      </c>
      <c r="F100" s="79">
        <f t="shared" si="16"/>
        <v>4905.3294882254932</v>
      </c>
      <c r="G100" s="70">
        <f t="shared" si="17"/>
        <v>565292.12843978789</v>
      </c>
      <c r="Q100" s="177">
        <f t="shared" si="18"/>
        <v>48458</v>
      </c>
      <c r="R100" s="178">
        <f t="shared" si="19"/>
        <v>84</v>
      </c>
      <c r="S100" s="179">
        <f t="shared" si="20"/>
        <v>0</v>
      </c>
      <c r="T100" s="180">
        <f t="shared" si="21"/>
        <v>0</v>
      </c>
      <c r="U100" s="180">
        <f t="shared" si="22"/>
        <v>0</v>
      </c>
      <c r="V100" s="180">
        <f t="shared" si="23"/>
        <v>0</v>
      </c>
      <c r="W100" s="179">
        <f t="shared" si="15"/>
        <v>0</v>
      </c>
    </row>
    <row r="101" spans="1:23" x14ac:dyDescent="0.25">
      <c r="A101" s="78">
        <f t="shared" si="24"/>
        <v>48458</v>
      </c>
      <c r="B101" s="72">
        <f t="shared" si="25"/>
        <v>84</v>
      </c>
      <c r="C101" s="70">
        <f t="shared" si="26"/>
        <v>565292.12843978789</v>
      </c>
      <c r="D101" s="79">
        <f t="shared" si="27"/>
        <v>2732.2452874589762</v>
      </c>
      <c r="E101" s="79">
        <f t="shared" si="28"/>
        <v>2173.0842007665174</v>
      </c>
      <c r="F101" s="79">
        <f t="shared" si="16"/>
        <v>4905.3294882254941</v>
      </c>
      <c r="G101" s="70">
        <f t="shared" si="17"/>
        <v>563119.04423902137</v>
      </c>
      <c r="Q101" s="177">
        <f t="shared" si="18"/>
        <v>48488</v>
      </c>
      <c r="R101" s="178">
        <f t="shared" si="19"/>
        <v>85</v>
      </c>
      <c r="S101" s="179">
        <f t="shared" si="20"/>
        <v>0</v>
      </c>
      <c r="T101" s="180">
        <f t="shared" si="21"/>
        <v>0</v>
      </c>
      <c r="U101" s="180">
        <f t="shared" si="22"/>
        <v>0</v>
      </c>
      <c r="V101" s="180">
        <f t="shared" si="23"/>
        <v>0</v>
      </c>
      <c r="W101" s="179">
        <f t="shared" si="15"/>
        <v>0</v>
      </c>
    </row>
    <row r="102" spans="1:23" x14ac:dyDescent="0.25">
      <c r="A102" s="78">
        <f t="shared" si="24"/>
        <v>48488</v>
      </c>
      <c r="B102" s="72">
        <f t="shared" si="25"/>
        <v>85</v>
      </c>
      <c r="C102" s="70">
        <f t="shared" si="26"/>
        <v>563119.04423902137</v>
      </c>
      <c r="D102" s="79">
        <f t="shared" si="27"/>
        <v>2721.7420471552714</v>
      </c>
      <c r="E102" s="79">
        <f t="shared" si="28"/>
        <v>2183.5874410702222</v>
      </c>
      <c r="F102" s="79">
        <f t="shared" si="16"/>
        <v>4905.3294882254941</v>
      </c>
      <c r="G102" s="70">
        <f t="shared" si="17"/>
        <v>560935.45679795113</v>
      </c>
      <c r="Q102" s="177">
        <f t="shared" si="18"/>
        <v>48519</v>
      </c>
      <c r="R102" s="178">
        <f t="shared" si="19"/>
        <v>86</v>
      </c>
      <c r="S102" s="179">
        <f t="shared" si="20"/>
        <v>0</v>
      </c>
      <c r="T102" s="180">
        <f t="shared" si="21"/>
        <v>0</v>
      </c>
      <c r="U102" s="180">
        <f t="shared" si="22"/>
        <v>0</v>
      </c>
      <c r="V102" s="180">
        <f t="shared" si="23"/>
        <v>0</v>
      </c>
      <c r="W102" s="179">
        <f t="shared" si="15"/>
        <v>0</v>
      </c>
    </row>
    <row r="103" spans="1:23" x14ac:dyDescent="0.25">
      <c r="A103" s="78">
        <f t="shared" si="24"/>
        <v>48519</v>
      </c>
      <c r="B103" s="72">
        <f t="shared" si="25"/>
        <v>86</v>
      </c>
      <c r="C103" s="70">
        <f t="shared" si="26"/>
        <v>560935.45679795113</v>
      </c>
      <c r="D103" s="79">
        <f t="shared" si="27"/>
        <v>2711.1880411900984</v>
      </c>
      <c r="E103" s="79">
        <f t="shared" si="28"/>
        <v>2194.1414470353948</v>
      </c>
      <c r="F103" s="79">
        <f t="shared" si="16"/>
        <v>4905.3294882254932</v>
      </c>
      <c r="G103" s="70">
        <f t="shared" si="17"/>
        <v>558741.31535091577</v>
      </c>
      <c r="Q103" s="177">
        <f t="shared" si="18"/>
        <v>48549</v>
      </c>
      <c r="R103" s="178">
        <f t="shared" si="19"/>
        <v>87</v>
      </c>
      <c r="S103" s="179">
        <f t="shared" si="20"/>
        <v>0</v>
      </c>
      <c r="T103" s="180">
        <f t="shared" si="21"/>
        <v>0</v>
      </c>
      <c r="U103" s="180">
        <f t="shared" si="22"/>
        <v>0</v>
      </c>
      <c r="V103" s="180">
        <f t="shared" si="23"/>
        <v>0</v>
      </c>
      <c r="W103" s="179">
        <f t="shared" si="15"/>
        <v>0</v>
      </c>
    </row>
    <row r="104" spans="1:23" x14ac:dyDescent="0.25">
      <c r="A104" s="78">
        <f t="shared" si="24"/>
        <v>48549</v>
      </c>
      <c r="B104" s="72">
        <f t="shared" si="25"/>
        <v>87</v>
      </c>
      <c r="C104" s="70">
        <f t="shared" si="26"/>
        <v>558741.31535091577</v>
      </c>
      <c r="D104" s="79">
        <f t="shared" si="27"/>
        <v>2700.5830241960948</v>
      </c>
      <c r="E104" s="79">
        <f t="shared" si="28"/>
        <v>2204.7464640293988</v>
      </c>
      <c r="F104" s="79">
        <f t="shared" si="16"/>
        <v>4905.3294882254941</v>
      </c>
      <c r="G104" s="70">
        <f t="shared" si="17"/>
        <v>556536.56888688635</v>
      </c>
      <c r="Q104" s="177">
        <f t="shared" si="18"/>
        <v>48580</v>
      </c>
      <c r="R104" s="178">
        <f t="shared" si="19"/>
        <v>88</v>
      </c>
      <c r="S104" s="179">
        <f t="shared" si="20"/>
        <v>0</v>
      </c>
      <c r="T104" s="180">
        <f t="shared" si="21"/>
        <v>0</v>
      </c>
      <c r="U104" s="180">
        <f t="shared" si="22"/>
        <v>0</v>
      </c>
      <c r="V104" s="180">
        <f t="shared" si="23"/>
        <v>0</v>
      </c>
      <c r="W104" s="179">
        <f t="shared" si="15"/>
        <v>0</v>
      </c>
    </row>
    <row r="105" spans="1:23" x14ac:dyDescent="0.25">
      <c r="A105" s="78">
        <f t="shared" si="24"/>
        <v>48580</v>
      </c>
      <c r="B105" s="72">
        <f t="shared" si="25"/>
        <v>88</v>
      </c>
      <c r="C105" s="70">
        <f t="shared" si="26"/>
        <v>556536.56888688635</v>
      </c>
      <c r="D105" s="79">
        <f t="shared" si="27"/>
        <v>2689.9267496199527</v>
      </c>
      <c r="E105" s="79">
        <f t="shared" si="28"/>
        <v>2215.4027386055409</v>
      </c>
      <c r="F105" s="79">
        <f t="shared" si="16"/>
        <v>4905.3294882254941</v>
      </c>
      <c r="G105" s="70">
        <f t="shared" si="17"/>
        <v>554321.16614828084</v>
      </c>
      <c r="Q105" s="177">
        <f t="shared" si="18"/>
        <v>48611</v>
      </c>
      <c r="R105" s="178">
        <f t="shared" si="19"/>
        <v>89</v>
      </c>
      <c r="S105" s="179">
        <f t="shared" si="20"/>
        <v>0</v>
      </c>
      <c r="T105" s="180">
        <f t="shared" si="21"/>
        <v>0</v>
      </c>
      <c r="U105" s="180">
        <f t="shared" si="22"/>
        <v>0</v>
      </c>
      <c r="V105" s="180">
        <f t="shared" si="23"/>
        <v>0</v>
      </c>
      <c r="W105" s="179">
        <f t="shared" si="15"/>
        <v>0</v>
      </c>
    </row>
    <row r="106" spans="1:23" x14ac:dyDescent="0.25">
      <c r="A106" s="78">
        <f t="shared" si="24"/>
        <v>48611</v>
      </c>
      <c r="B106" s="72">
        <f t="shared" si="25"/>
        <v>89</v>
      </c>
      <c r="C106" s="70">
        <f t="shared" si="26"/>
        <v>554321.16614828084</v>
      </c>
      <c r="D106" s="79">
        <f t="shared" si="27"/>
        <v>2679.2189697166918</v>
      </c>
      <c r="E106" s="79">
        <f t="shared" si="28"/>
        <v>2226.1105185088013</v>
      </c>
      <c r="F106" s="79">
        <f t="shared" si="16"/>
        <v>4905.3294882254932</v>
      </c>
      <c r="G106" s="70">
        <f t="shared" si="17"/>
        <v>552095.05562977202</v>
      </c>
      <c r="Q106" s="177">
        <f t="shared" si="18"/>
        <v>48639</v>
      </c>
      <c r="R106" s="178">
        <f t="shared" si="19"/>
        <v>90</v>
      </c>
      <c r="S106" s="179">
        <f t="shared" si="20"/>
        <v>0</v>
      </c>
      <c r="T106" s="180">
        <f t="shared" si="21"/>
        <v>0</v>
      </c>
      <c r="U106" s="180">
        <f t="shared" si="22"/>
        <v>0</v>
      </c>
      <c r="V106" s="180">
        <f t="shared" si="23"/>
        <v>0</v>
      </c>
      <c r="W106" s="179">
        <f t="shared" si="15"/>
        <v>0</v>
      </c>
    </row>
    <row r="107" spans="1:23" x14ac:dyDescent="0.25">
      <c r="A107" s="78">
        <f t="shared" si="24"/>
        <v>48639</v>
      </c>
      <c r="B107" s="72">
        <f t="shared" si="25"/>
        <v>90</v>
      </c>
      <c r="C107" s="70">
        <f t="shared" si="26"/>
        <v>552095.05562977202</v>
      </c>
      <c r="D107" s="79">
        <f t="shared" si="27"/>
        <v>2668.4594355438994</v>
      </c>
      <c r="E107" s="79">
        <f t="shared" si="28"/>
        <v>2236.8700526815937</v>
      </c>
      <c r="F107" s="79">
        <f t="shared" si="16"/>
        <v>4905.3294882254932</v>
      </c>
      <c r="G107" s="70">
        <f t="shared" si="17"/>
        <v>549858.18557709048</v>
      </c>
      <c r="Q107" s="177">
        <f t="shared" si="18"/>
        <v>48670</v>
      </c>
      <c r="R107" s="178">
        <f t="shared" si="19"/>
        <v>91</v>
      </c>
      <c r="S107" s="179">
        <f t="shared" si="20"/>
        <v>0</v>
      </c>
      <c r="T107" s="180">
        <f t="shared" si="21"/>
        <v>0</v>
      </c>
      <c r="U107" s="180">
        <f t="shared" si="22"/>
        <v>0</v>
      </c>
      <c r="V107" s="180">
        <f t="shared" si="23"/>
        <v>0</v>
      </c>
      <c r="W107" s="179">
        <f t="shared" si="15"/>
        <v>0</v>
      </c>
    </row>
    <row r="108" spans="1:23" x14ac:dyDescent="0.25">
      <c r="A108" s="78">
        <f t="shared" si="24"/>
        <v>48670</v>
      </c>
      <c r="B108" s="72">
        <f t="shared" si="25"/>
        <v>91</v>
      </c>
      <c r="C108" s="70">
        <f t="shared" si="26"/>
        <v>549858.18557709048</v>
      </c>
      <c r="D108" s="79">
        <f t="shared" si="27"/>
        <v>2657.6478969559384</v>
      </c>
      <c r="E108" s="79">
        <f t="shared" si="28"/>
        <v>2247.6815912695547</v>
      </c>
      <c r="F108" s="79">
        <f t="shared" si="16"/>
        <v>4905.3294882254932</v>
      </c>
      <c r="G108" s="70">
        <f t="shared" si="17"/>
        <v>547610.50398582092</v>
      </c>
      <c r="Q108" s="177">
        <f t="shared" si="18"/>
        <v>48700</v>
      </c>
      <c r="R108" s="178">
        <f t="shared" si="19"/>
        <v>92</v>
      </c>
      <c r="S108" s="179">
        <f t="shared" si="20"/>
        <v>0</v>
      </c>
      <c r="T108" s="180">
        <f t="shared" si="21"/>
        <v>0</v>
      </c>
      <c r="U108" s="180">
        <f t="shared" si="22"/>
        <v>0</v>
      </c>
      <c r="V108" s="180">
        <f t="shared" si="23"/>
        <v>0</v>
      </c>
      <c r="W108" s="179">
        <f t="shared" si="15"/>
        <v>0</v>
      </c>
    </row>
    <row r="109" spans="1:23" x14ac:dyDescent="0.25">
      <c r="A109" s="78">
        <f t="shared" si="24"/>
        <v>48700</v>
      </c>
      <c r="B109" s="72">
        <f t="shared" si="25"/>
        <v>92</v>
      </c>
      <c r="C109" s="70">
        <f t="shared" si="26"/>
        <v>547610.50398582092</v>
      </c>
      <c r="D109" s="79">
        <f t="shared" si="27"/>
        <v>2646.7841025981361</v>
      </c>
      <c r="E109" s="79">
        <f t="shared" si="28"/>
        <v>2258.5453856273575</v>
      </c>
      <c r="F109" s="79">
        <f t="shared" si="16"/>
        <v>4905.3294882254941</v>
      </c>
      <c r="G109" s="70">
        <f t="shared" si="17"/>
        <v>545351.95860019361</v>
      </c>
      <c r="Q109" s="177">
        <f t="shared" si="18"/>
        <v>48731</v>
      </c>
      <c r="R109" s="178">
        <f t="shared" si="19"/>
        <v>93</v>
      </c>
      <c r="S109" s="179">
        <f t="shared" si="20"/>
        <v>0</v>
      </c>
      <c r="T109" s="180">
        <f t="shared" si="21"/>
        <v>0</v>
      </c>
      <c r="U109" s="180">
        <f t="shared" si="22"/>
        <v>0</v>
      </c>
      <c r="V109" s="180">
        <f t="shared" si="23"/>
        <v>0</v>
      </c>
      <c r="W109" s="179">
        <f t="shared" si="15"/>
        <v>0</v>
      </c>
    </row>
    <row r="110" spans="1:23" x14ac:dyDescent="0.25">
      <c r="A110" s="78">
        <f t="shared" si="24"/>
        <v>48731</v>
      </c>
      <c r="B110" s="72">
        <f t="shared" si="25"/>
        <v>93</v>
      </c>
      <c r="C110" s="70">
        <f t="shared" si="26"/>
        <v>545351.95860019361</v>
      </c>
      <c r="D110" s="79">
        <f t="shared" si="27"/>
        <v>2635.8677999009369</v>
      </c>
      <c r="E110" s="79">
        <f t="shared" si="28"/>
        <v>2269.4616883245562</v>
      </c>
      <c r="F110" s="79">
        <f t="shared" si="16"/>
        <v>4905.3294882254932</v>
      </c>
      <c r="G110" s="70">
        <f t="shared" si="17"/>
        <v>543082.49691186904</v>
      </c>
      <c r="Q110" s="177">
        <f t="shared" si="18"/>
        <v>48761</v>
      </c>
      <c r="R110" s="178">
        <f t="shared" si="19"/>
        <v>94</v>
      </c>
      <c r="S110" s="179">
        <f t="shared" si="20"/>
        <v>0</v>
      </c>
      <c r="T110" s="180">
        <f t="shared" si="21"/>
        <v>0</v>
      </c>
      <c r="U110" s="180">
        <f t="shared" si="22"/>
        <v>0</v>
      </c>
      <c r="V110" s="180">
        <f t="shared" si="23"/>
        <v>0</v>
      </c>
      <c r="W110" s="179">
        <f t="shared" si="15"/>
        <v>0</v>
      </c>
    </row>
    <row r="111" spans="1:23" x14ac:dyDescent="0.25">
      <c r="A111" s="78">
        <f t="shared" si="24"/>
        <v>48761</v>
      </c>
      <c r="B111" s="72">
        <f t="shared" si="25"/>
        <v>94</v>
      </c>
      <c r="C111" s="70">
        <f t="shared" si="26"/>
        <v>543082.49691186904</v>
      </c>
      <c r="D111" s="79">
        <f t="shared" si="27"/>
        <v>2624.8987350740349</v>
      </c>
      <c r="E111" s="79">
        <f t="shared" si="28"/>
        <v>2280.4307531514587</v>
      </c>
      <c r="F111" s="79">
        <f t="shared" si="16"/>
        <v>4905.3294882254941</v>
      </c>
      <c r="G111" s="70">
        <f t="shared" si="17"/>
        <v>540802.06615871761</v>
      </c>
      <c r="Q111" s="177">
        <f t="shared" si="18"/>
        <v>48792</v>
      </c>
      <c r="R111" s="178">
        <f t="shared" si="19"/>
        <v>95</v>
      </c>
      <c r="S111" s="179">
        <f t="shared" si="20"/>
        <v>0</v>
      </c>
      <c r="T111" s="180">
        <f t="shared" si="21"/>
        <v>0</v>
      </c>
      <c r="U111" s="180">
        <f t="shared" si="22"/>
        <v>0</v>
      </c>
      <c r="V111" s="180">
        <f t="shared" si="23"/>
        <v>0</v>
      </c>
      <c r="W111" s="179">
        <f t="shared" si="15"/>
        <v>0</v>
      </c>
    </row>
    <row r="112" spans="1:23" x14ac:dyDescent="0.25">
      <c r="A112" s="78">
        <f t="shared" si="24"/>
        <v>48792</v>
      </c>
      <c r="B112" s="72">
        <f t="shared" si="25"/>
        <v>95</v>
      </c>
      <c r="C112" s="70">
        <f t="shared" si="26"/>
        <v>540802.06615871761</v>
      </c>
      <c r="D112" s="79">
        <f t="shared" si="27"/>
        <v>2613.8766531004699</v>
      </c>
      <c r="E112" s="79">
        <f t="shared" si="28"/>
        <v>2291.4528351250242</v>
      </c>
      <c r="F112" s="79">
        <f t="shared" si="16"/>
        <v>4905.3294882254941</v>
      </c>
      <c r="G112" s="70">
        <f t="shared" si="17"/>
        <v>538510.61332359258</v>
      </c>
      <c r="Q112" s="177">
        <f t="shared" si="18"/>
        <v>48823</v>
      </c>
      <c r="R112" s="178">
        <f t="shared" si="19"/>
        <v>96</v>
      </c>
      <c r="S112" s="179">
        <f t="shared" si="20"/>
        <v>0</v>
      </c>
      <c r="T112" s="180">
        <f t="shared" si="21"/>
        <v>0</v>
      </c>
      <c r="U112" s="180">
        <f t="shared" si="22"/>
        <v>0</v>
      </c>
      <c r="V112" s="180">
        <f t="shared" si="23"/>
        <v>0</v>
      </c>
      <c r="W112" s="179">
        <f t="shared" si="15"/>
        <v>0</v>
      </c>
    </row>
    <row r="113" spans="1:23" x14ac:dyDescent="0.25">
      <c r="A113" s="78">
        <f t="shared" si="24"/>
        <v>48823</v>
      </c>
      <c r="B113" s="72">
        <f t="shared" si="25"/>
        <v>96</v>
      </c>
      <c r="C113" s="70">
        <f t="shared" si="26"/>
        <v>538510.61332359258</v>
      </c>
      <c r="D113" s="79">
        <f t="shared" si="27"/>
        <v>2602.801297730698</v>
      </c>
      <c r="E113" s="79">
        <f t="shared" si="28"/>
        <v>2302.5281904947951</v>
      </c>
      <c r="F113" s="79">
        <f t="shared" si="16"/>
        <v>4905.3294882254932</v>
      </c>
      <c r="G113" s="70">
        <f t="shared" si="17"/>
        <v>536208.08513309783</v>
      </c>
      <c r="Q113" s="177">
        <f t="shared" si="18"/>
        <v>48853</v>
      </c>
      <c r="R113" s="178">
        <f t="shared" si="19"/>
        <v>97</v>
      </c>
      <c r="S113" s="179">
        <f t="shared" si="20"/>
        <v>0</v>
      </c>
      <c r="T113" s="180">
        <f t="shared" si="21"/>
        <v>0</v>
      </c>
      <c r="U113" s="180">
        <f t="shared" si="22"/>
        <v>0</v>
      </c>
      <c r="V113" s="180">
        <f t="shared" si="23"/>
        <v>0</v>
      </c>
      <c r="W113" s="179">
        <f t="shared" si="15"/>
        <v>0</v>
      </c>
    </row>
    <row r="114" spans="1:23" x14ac:dyDescent="0.25">
      <c r="A114" s="78">
        <f t="shared" si="24"/>
        <v>48853</v>
      </c>
      <c r="B114" s="72">
        <f t="shared" si="25"/>
        <v>97</v>
      </c>
      <c r="C114" s="70">
        <f t="shared" si="26"/>
        <v>536208.08513309783</v>
      </c>
      <c r="D114" s="79">
        <f t="shared" si="27"/>
        <v>2591.6724114766403</v>
      </c>
      <c r="E114" s="79">
        <f t="shared" si="28"/>
        <v>2313.6570767488533</v>
      </c>
      <c r="F114" s="79">
        <f t="shared" si="16"/>
        <v>4905.3294882254941</v>
      </c>
      <c r="G114" s="70">
        <f t="shared" si="17"/>
        <v>533894.42805634893</v>
      </c>
      <c r="Q114" s="177">
        <f t="shared" si="18"/>
        <v>48884</v>
      </c>
      <c r="R114" s="178">
        <f t="shared" si="19"/>
        <v>98</v>
      </c>
      <c r="S114" s="179">
        <f t="shared" si="20"/>
        <v>0</v>
      </c>
      <c r="T114" s="180">
        <f t="shared" si="21"/>
        <v>0</v>
      </c>
      <c r="U114" s="180">
        <f t="shared" si="22"/>
        <v>0</v>
      </c>
      <c r="V114" s="180">
        <f t="shared" si="23"/>
        <v>0</v>
      </c>
      <c r="W114" s="179">
        <f t="shared" si="15"/>
        <v>0</v>
      </c>
    </row>
    <row r="115" spans="1:23" x14ac:dyDescent="0.25">
      <c r="A115" s="78">
        <f t="shared" si="24"/>
        <v>48884</v>
      </c>
      <c r="B115" s="72">
        <f t="shared" si="25"/>
        <v>98</v>
      </c>
      <c r="C115" s="70">
        <f t="shared" si="26"/>
        <v>533894.42805634893</v>
      </c>
      <c r="D115" s="79">
        <f t="shared" si="27"/>
        <v>2580.4897356056877</v>
      </c>
      <c r="E115" s="79">
        <f t="shared" si="28"/>
        <v>2324.8397526198059</v>
      </c>
      <c r="F115" s="79">
        <f t="shared" si="16"/>
        <v>4905.3294882254941</v>
      </c>
      <c r="G115" s="70">
        <f t="shared" si="17"/>
        <v>531569.58830372908</v>
      </c>
      <c r="Q115" s="177">
        <f t="shared" si="18"/>
        <v>48914</v>
      </c>
      <c r="R115" s="178">
        <f t="shared" si="19"/>
        <v>99</v>
      </c>
      <c r="S115" s="179">
        <f t="shared" si="20"/>
        <v>0</v>
      </c>
      <c r="T115" s="180">
        <f t="shared" si="21"/>
        <v>0</v>
      </c>
      <c r="U115" s="180">
        <f t="shared" si="22"/>
        <v>0</v>
      </c>
      <c r="V115" s="180">
        <f t="shared" si="23"/>
        <v>0</v>
      </c>
      <c r="W115" s="179">
        <f t="shared" si="15"/>
        <v>0</v>
      </c>
    </row>
    <row r="116" spans="1:23" x14ac:dyDescent="0.25">
      <c r="A116" s="78">
        <f t="shared" si="24"/>
        <v>48914</v>
      </c>
      <c r="B116" s="72">
        <f t="shared" si="25"/>
        <v>99</v>
      </c>
      <c r="C116" s="70">
        <f t="shared" si="26"/>
        <v>531569.58830372908</v>
      </c>
      <c r="D116" s="79">
        <f t="shared" si="27"/>
        <v>2569.253010134692</v>
      </c>
      <c r="E116" s="79">
        <f t="shared" si="28"/>
        <v>2336.0764780908016</v>
      </c>
      <c r="F116" s="79">
        <f t="shared" si="16"/>
        <v>4905.3294882254941</v>
      </c>
      <c r="G116" s="70">
        <f t="shared" si="17"/>
        <v>529233.51182563824</v>
      </c>
      <c r="Q116" s="177">
        <f t="shared" si="18"/>
        <v>48945</v>
      </c>
      <c r="R116" s="178">
        <f t="shared" si="19"/>
        <v>100</v>
      </c>
      <c r="S116" s="179">
        <f t="shared" si="20"/>
        <v>0</v>
      </c>
      <c r="T116" s="180">
        <f t="shared" si="21"/>
        <v>0</v>
      </c>
      <c r="U116" s="180">
        <f t="shared" si="22"/>
        <v>0</v>
      </c>
      <c r="V116" s="180">
        <f t="shared" si="23"/>
        <v>0</v>
      </c>
      <c r="W116" s="179">
        <f t="shared" si="15"/>
        <v>0</v>
      </c>
    </row>
    <row r="117" spans="1:23" x14ac:dyDescent="0.25">
      <c r="A117" s="78">
        <f t="shared" si="24"/>
        <v>48945</v>
      </c>
      <c r="B117" s="72">
        <f t="shared" si="25"/>
        <v>100</v>
      </c>
      <c r="C117" s="70">
        <f t="shared" si="26"/>
        <v>529233.51182563824</v>
      </c>
      <c r="D117" s="79">
        <f t="shared" si="27"/>
        <v>2557.9619738239194</v>
      </c>
      <c r="E117" s="79">
        <f t="shared" si="28"/>
        <v>2347.3675144015738</v>
      </c>
      <c r="F117" s="79">
        <f t="shared" si="16"/>
        <v>4905.3294882254932</v>
      </c>
      <c r="G117" s="70">
        <f t="shared" si="17"/>
        <v>526886.14431123668</v>
      </c>
      <c r="Q117" s="177">
        <f t="shared" si="18"/>
        <v>48976</v>
      </c>
      <c r="R117" s="178">
        <f t="shared" si="19"/>
        <v>101</v>
      </c>
      <c r="S117" s="179">
        <f t="shared" si="20"/>
        <v>0</v>
      </c>
      <c r="T117" s="180">
        <f t="shared" si="21"/>
        <v>0</v>
      </c>
      <c r="U117" s="180">
        <f t="shared" si="22"/>
        <v>0</v>
      </c>
      <c r="V117" s="180">
        <f t="shared" si="23"/>
        <v>0</v>
      </c>
      <c r="W117" s="179">
        <f t="shared" si="15"/>
        <v>0</v>
      </c>
    </row>
    <row r="118" spans="1:23" x14ac:dyDescent="0.25">
      <c r="A118" s="78">
        <f t="shared" si="24"/>
        <v>48976</v>
      </c>
      <c r="B118" s="72">
        <f t="shared" si="25"/>
        <v>101</v>
      </c>
      <c r="C118" s="70">
        <f t="shared" si="26"/>
        <v>526886.14431123668</v>
      </c>
      <c r="D118" s="79">
        <f t="shared" si="27"/>
        <v>2546.6163641709786</v>
      </c>
      <c r="E118" s="79">
        <f t="shared" si="28"/>
        <v>2358.713124054515</v>
      </c>
      <c r="F118" s="79">
        <f t="shared" si="16"/>
        <v>4905.3294882254941</v>
      </c>
      <c r="G118" s="70">
        <f t="shared" si="17"/>
        <v>524527.4311871822</v>
      </c>
      <c r="Q118" s="177">
        <f t="shared" si="18"/>
        <v>49004</v>
      </c>
      <c r="R118" s="178">
        <f t="shared" si="19"/>
        <v>102</v>
      </c>
      <c r="S118" s="179">
        <f t="shared" si="20"/>
        <v>0</v>
      </c>
      <c r="T118" s="180">
        <f t="shared" si="21"/>
        <v>0</v>
      </c>
      <c r="U118" s="180">
        <f t="shared" si="22"/>
        <v>0</v>
      </c>
      <c r="V118" s="180">
        <f t="shared" si="23"/>
        <v>0</v>
      </c>
      <c r="W118" s="179">
        <f t="shared" si="15"/>
        <v>0</v>
      </c>
    </row>
    <row r="119" spans="1:23" x14ac:dyDescent="0.25">
      <c r="A119" s="78">
        <f t="shared" si="24"/>
        <v>49004</v>
      </c>
      <c r="B119" s="72">
        <f t="shared" si="25"/>
        <v>102</v>
      </c>
      <c r="C119" s="70">
        <f t="shared" si="26"/>
        <v>524527.4311871822</v>
      </c>
      <c r="D119" s="79">
        <f t="shared" si="27"/>
        <v>2535.2159174047151</v>
      </c>
      <c r="E119" s="79">
        <f t="shared" si="28"/>
        <v>2370.1135708207785</v>
      </c>
      <c r="F119" s="79">
        <f t="shared" si="16"/>
        <v>4905.3294882254941</v>
      </c>
      <c r="G119" s="70">
        <f t="shared" si="17"/>
        <v>522157.31761636143</v>
      </c>
      <c r="Q119" s="177">
        <f t="shared" si="18"/>
        <v>49035</v>
      </c>
      <c r="R119" s="178">
        <f t="shared" si="19"/>
        <v>103</v>
      </c>
      <c r="S119" s="179">
        <f t="shared" si="20"/>
        <v>0</v>
      </c>
      <c r="T119" s="180">
        <f t="shared" si="21"/>
        <v>0</v>
      </c>
      <c r="U119" s="180">
        <f t="shared" si="22"/>
        <v>0</v>
      </c>
      <c r="V119" s="180">
        <f t="shared" si="23"/>
        <v>0</v>
      </c>
      <c r="W119" s="179">
        <f t="shared" si="15"/>
        <v>0</v>
      </c>
    </row>
    <row r="120" spans="1:23" x14ac:dyDescent="0.25">
      <c r="A120" s="78">
        <f t="shared" si="24"/>
        <v>49035</v>
      </c>
      <c r="B120" s="72">
        <f t="shared" si="25"/>
        <v>103</v>
      </c>
      <c r="C120" s="70">
        <f t="shared" si="26"/>
        <v>522157.31761636143</v>
      </c>
      <c r="D120" s="79">
        <f t="shared" si="27"/>
        <v>2523.7603684790811</v>
      </c>
      <c r="E120" s="79">
        <f t="shared" si="28"/>
        <v>2381.5691197464125</v>
      </c>
      <c r="F120" s="79">
        <f t="shared" si="16"/>
        <v>4905.3294882254941</v>
      </c>
      <c r="G120" s="70">
        <f t="shared" si="17"/>
        <v>519775.74849661504</v>
      </c>
      <c r="Q120" s="177">
        <f t="shared" si="18"/>
        <v>49065</v>
      </c>
      <c r="R120" s="178">
        <f t="shared" si="19"/>
        <v>104</v>
      </c>
      <c r="S120" s="179">
        <f t="shared" si="20"/>
        <v>0</v>
      </c>
      <c r="T120" s="180">
        <f t="shared" si="21"/>
        <v>0</v>
      </c>
      <c r="U120" s="180">
        <f t="shared" si="22"/>
        <v>0</v>
      </c>
      <c r="V120" s="180">
        <f t="shared" si="23"/>
        <v>0</v>
      </c>
      <c r="W120" s="179">
        <f t="shared" si="15"/>
        <v>0</v>
      </c>
    </row>
    <row r="121" spans="1:23" x14ac:dyDescent="0.25">
      <c r="A121" s="78">
        <f t="shared" si="24"/>
        <v>49065</v>
      </c>
      <c r="B121" s="72">
        <f t="shared" si="25"/>
        <v>104</v>
      </c>
      <c r="C121" s="70">
        <f t="shared" si="26"/>
        <v>519775.74849661504</v>
      </c>
      <c r="D121" s="79">
        <f t="shared" si="27"/>
        <v>2512.2494510669744</v>
      </c>
      <c r="E121" s="79">
        <f t="shared" si="28"/>
        <v>2393.0800371585196</v>
      </c>
      <c r="F121" s="79">
        <f t="shared" si="16"/>
        <v>4905.3294882254941</v>
      </c>
      <c r="G121" s="70">
        <f t="shared" si="17"/>
        <v>517382.66845945653</v>
      </c>
      <c r="Q121" s="177">
        <f t="shared" si="18"/>
        <v>49096</v>
      </c>
      <c r="R121" s="178">
        <f t="shared" si="19"/>
        <v>105</v>
      </c>
      <c r="S121" s="179">
        <f t="shared" si="20"/>
        <v>0</v>
      </c>
      <c r="T121" s="180">
        <f t="shared" si="21"/>
        <v>0</v>
      </c>
      <c r="U121" s="180">
        <f t="shared" si="22"/>
        <v>0</v>
      </c>
      <c r="V121" s="180">
        <f t="shared" si="23"/>
        <v>0</v>
      </c>
      <c r="W121" s="179">
        <f t="shared" si="15"/>
        <v>0</v>
      </c>
    </row>
    <row r="122" spans="1:23" x14ac:dyDescent="0.25">
      <c r="A122" s="78">
        <f t="shared" si="24"/>
        <v>49096</v>
      </c>
      <c r="B122" s="72">
        <f t="shared" si="25"/>
        <v>105</v>
      </c>
      <c r="C122" s="70">
        <f t="shared" si="26"/>
        <v>517382.66845945653</v>
      </c>
      <c r="D122" s="79">
        <f t="shared" si="27"/>
        <v>2500.6828975540411</v>
      </c>
      <c r="E122" s="79">
        <f t="shared" si="28"/>
        <v>2404.6465906714525</v>
      </c>
      <c r="F122" s="79">
        <f t="shared" si="16"/>
        <v>4905.3294882254941</v>
      </c>
      <c r="G122" s="70">
        <f t="shared" si="17"/>
        <v>514978.02186878509</v>
      </c>
      <c r="Q122" s="177">
        <f t="shared" si="18"/>
        <v>49126</v>
      </c>
      <c r="R122" s="178">
        <f t="shared" si="19"/>
        <v>106</v>
      </c>
      <c r="S122" s="179">
        <f t="shared" si="20"/>
        <v>0</v>
      </c>
      <c r="T122" s="180">
        <f t="shared" si="21"/>
        <v>0</v>
      </c>
      <c r="U122" s="180">
        <f t="shared" si="22"/>
        <v>0</v>
      </c>
      <c r="V122" s="180">
        <f t="shared" si="23"/>
        <v>0</v>
      </c>
      <c r="W122" s="179">
        <f t="shared" si="15"/>
        <v>0</v>
      </c>
    </row>
    <row r="123" spans="1:23" x14ac:dyDescent="0.25">
      <c r="A123" s="78">
        <f t="shared" si="24"/>
        <v>49126</v>
      </c>
      <c r="B123" s="72">
        <f t="shared" si="25"/>
        <v>106</v>
      </c>
      <c r="C123" s="70">
        <f t="shared" si="26"/>
        <v>514978.02186878509</v>
      </c>
      <c r="D123" s="79">
        <f t="shared" si="27"/>
        <v>2489.0604390324625</v>
      </c>
      <c r="E123" s="79">
        <f t="shared" si="28"/>
        <v>2416.2690491930312</v>
      </c>
      <c r="F123" s="79">
        <f t="shared" si="16"/>
        <v>4905.3294882254941</v>
      </c>
      <c r="G123" s="70">
        <f t="shared" si="17"/>
        <v>512561.75281959207</v>
      </c>
      <c r="Q123" s="177">
        <f t="shared" si="18"/>
        <v>49157</v>
      </c>
      <c r="R123" s="178">
        <f t="shared" si="19"/>
        <v>107</v>
      </c>
      <c r="S123" s="179">
        <f t="shared" si="20"/>
        <v>0</v>
      </c>
      <c r="T123" s="180">
        <f t="shared" si="21"/>
        <v>0</v>
      </c>
      <c r="U123" s="180">
        <f t="shared" si="22"/>
        <v>0</v>
      </c>
      <c r="V123" s="180">
        <f t="shared" si="23"/>
        <v>0</v>
      </c>
      <c r="W123" s="179">
        <f t="shared" si="15"/>
        <v>0</v>
      </c>
    </row>
    <row r="124" spans="1:23" x14ac:dyDescent="0.25">
      <c r="A124" s="78">
        <f t="shared" si="24"/>
        <v>49157</v>
      </c>
      <c r="B124" s="72">
        <f t="shared" si="25"/>
        <v>107</v>
      </c>
      <c r="C124" s="70">
        <f t="shared" si="26"/>
        <v>512561.75281959207</v>
      </c>
      <c r="D124" s="79">
        <f t="shared" si="27"/>
        <v>2477.3818052946958</v>
      </c>
      <c r="E124" s="79">
        <f t="shared" si="28"/>
        <v>2427.9476829307973</v>
      </c>
      <c r="F124" s="79">
        <f t="shared" si="16"/>
        <v>4905.3294882254932</v>
      </c>
      <c r="G124" s="70">
        <f t="shared" si="17"/>
        <v>510133.80513666128</v>
      </c>
      <c r="Q124" s="177">
        <f t="shared" si="18"/>
        <v>49188</v>
      </c>
      <c r="R124" s="178">
        <f t="shared" si="19"/>
        <v>108</v>
      </c>
      <c r="S124" s="179">
        <f t="shared" si="20"/>
        <v>0</v>
      </c>
      <c r="T124" s="180">
        <f t="shared" si="21"/>
        <v>0</v>
      </c>
      <c r="U124" s="180">
        <f t="shared" si="22"/>
        <v>0</v>
      </c>
      <c r="V124" s="180">
        <f t="shared" si="23"/>
        <v>0</v>
      </c>
      <c r="W124" s="179">
        <f t="shared" si="15"/>
        <v>0</v>
      </c>
    </row>
    <row r="125" spans="1:23" x14ac:dyDescent="0.25">
      <c r="A125" s="78">
        <f t="shared" si="24"/>
        <v>49188</v>
      </c>
      <c r="B125" s="72">
        <f t="shared" si="25"/>
        <v>108</v>
      </c>
      <c r="C125" s="70">
        <f t="shared" si="26"/>
        <v>510133.80513666128</v>
      </c>
      <c r="D125" s="79">
        <f t="shared" si="27"/>
        <v>2465.646724827197</v>
      </c>
      <c r="E125" s="79">
        <f t="shared" si="28"/>
        <v>2439.6827633982966</v>
      </c>
      <c r="F125" s="79">
        <f t="shared" si="16"/>
        <v>4905.3294882254941</v>
      </c>
      <c r="G125" s="70">
        <f t="shared" si="17"/>
        <v>507694.122373263</v>
      </c>
      <c r="Q125" s="177">
        <f t="shared" si="18"/>
        <v>49218</v>
      </c>
      <c r="R125" s="178">
        <f t="shared" si="19"/>
        <v>109</v>
      </c>
      <c r="S125" s="179">
        <f t="shared" si="20"/>
        <v>0</v>
      </c>
      <c r="T125" s="180">
        <f t="shared" si="21"/>
        <v>0</v>
      </c>
      <c r="U125" s="180">
        <f t="shared" si="22"/>
        <v>0</v>
      </c>
      <c r="V125" s="180">
        <f t="shared" si="23"/>
        <v>0</v>
      </c>
      <c r="W125" s="179">
        <f t="shared" si="15"/>
        <v>0</v>
      </c>
    </row>
    <row r="126" spans="1:23" x14ac:dyDescent="0.25">
      <c r="A126" s="78">
        <f t="shared" si="24"/>
        <v>49218</v>
      </c>
      <c r="B126" s="72">
        <f t="shared" si="25"/>
        <v>109</v>
      </c>
      <c r="C126" s="70">
        <f t="shared" si="26"/>
        <v>507694.122373263</v>
      </c>
      <c r="D126" s="79">
        <f t="shared" si="27"/>
        <v>2453.8549248041054</v>
      </c>
      <c r="E126" s="79">
        <f t="shared" si="28"/>
        <v>2451.4745634213882</v>
      </c>
      <c r="F126" s="79">
        <f t="shared" si="16"/>
        <v>4905.3294882254941</v>
      </c>
      <c r="G126" s="70">
        <f t="shared" si="17"/>
        <v>505242.64780984161</v>
      </c>
      <c r="Q126" s="177">
        <f t="shared" si="18"/>
        <v>49249</v>
      </c>
      <c r="R126" s="178">
        <f t="shared" si="19"/>
        <v>110</v>
      </c>
      <c r="S126" s="179">
        <f t="shared" si="20"/>
        <v>0</v>
      </c>
      <c r="T126" s="180">
        <f t="shared" si="21"/>
        <v>0</v>
      </c>
      <c r="U126" s="180">
        <f t="shared" si="22"/>
        <v>0</v>
      </c>
      <c r="V126" s="180">
        <f t="shared" si="23"/>
        <v>0</v>
      </c>
      <c r="W126" s="179">
        <f t="shared" si="15"/>
        <v>0</v>
      </c>
    </row>
    <row r="127" spans="1:23" x14ac:dyDescent="0.25">
      <c r="A127" s="78">
        <f t="shared" si="24"/>
        <v>49249</v>
      </c>
      <c r="B127" s="72">
        <f t="shared" si="25"/>
        <v>110</v>
      </c>
      <c r="C127" s="70">
        <f t="shared" si="26"/>
        <v>505242.64780984161</v>
      </c>
      <c r="D127" s="79">
        <f t="shared" si="27"/>
        <v>2442.0061310809019</v>
      </c>
      <c r="E127" s="79">
        <f t="shared" si="28"/>
        <v>2463.3233571445912</v>
      </c>
      <c r="F127" s="79">
        <f t="shared" si="16"/>
        <v>4905.3294882254932</v>
      </c>
      <c r="G127" s="70">
        <f t="shared" si="17"/>
        <v>502779.32445269701</v>
      </c>
      <c r="Q127" s="177">
        <f t="shared" si="18"/>
        <v>49279</v>
      </c>
      <c r="R127" s="178">
        <f t="shared" si="19"/>
        <v>111</v>
      </c>
      <c r="S127" s="179">
        <f t="shared" si="20"/>
        <v>0</v>
      </c>
      <c r="T127" s="180">
        <f t="shared" si="21"/>
        <v>0</v>
      </c>
      <c r="U127" s="180">
        <f t="shared" si="22"/>
        <v>0</v>
      </c>
      <c r="V127" s="180">
        <f t="shared" si="23"/>
        <v>0</v>
      </c>
      <c r="W127" s="179">
        <f t="shared" si="15"/>
        <v>0</v>
      </c>
    </row>
    <row r="128" spans="1:23" x14ac:dyDescent="0.25">
      <c r="A128" s="78">
        <f t="shared" si="24"/>
        <v>49279</v>
      </c>
      <c r="B128" s="72">
        <f t="shared" si="25"/>
        <v>111</v>
      </c>
      <c r="C128" s="70">
        <f t="shared" si="26"/>
        <v>502779.32445269701</v>
      </c>
      <c r="D128" s="79">
        <f t="shared" si="27"/>
        <v>2430.1000681880369</v>
      </c>
      <c r="E128" s="79">
        <f t="shared" si="28"/>
        <v>2475.2294200374572</v>
      </c>
      <c r="F128" s="79">
        <f t="shared" si="16"/>
        <v>4905.3294882254941</v>
      </c>
      <c r="G128" s="70">
        <f t="shared" si="17"/>
        <v>500304.09503265953</v>
      </c>
      <c r="Q128" s="177">
        <f t="shared" si="18"/>
        <v>49310</v>
      </c>
      <c r="R128" s="178">
        <f t="shared" si="19"/>
        <v>112</v>
      </c>
      <c r="S128" s="179">
        <f t="shared" si="20"/>
        <v>0</v>
      </c>
      <c r="T128" s="180">
        <f t="shared" si="21"/>
        <v>0</v>
      </c>
      <c r="U128" s="180">
        <f t="shared" si="22"/>
        <v>0</v>
      </c>
      <c r="V128" s="180">
        <f t="shared" si="23"/>
        <v>0</v>
      </c>
      <c r="W128" s="179">
        <f t="shared" si="15"/>
        <v>0</v>
      </c>
    </row>
    <row r="129" spans="1:23" x14ac:dyDescent="0.25">
      <c r="A129" s="78">
        <f t="shared" si="24"/>
        <v>49310</v>
      </c>
      <c r="B129" s="72">
        <f t="shared" si="25"/>
        <v>112</v>
      </c>
      <c r="C129" s="70">
        <f t="shared" si="26"/>
        <v>500304.09503265953</v>
      </c>
      <c r="D129" s="79">
        <f t="shared" si="27"/>
        <v>2418.1364593245221</v>
      </c>
      <c r="E129" s="79">
        <f t="shared" si="28"/>
        <v>2487.1930289009715</v>
      </c>
      <c r="F129" s="79">
        <f t="shared" si="16"/>
        <v>4905.3294882254941</v>
      </c>
      <c r="G129" s="70">
        <f t="shared" si="17"/>
        <v>497816.90200375859</v>
      </c>
      <c r="Q129" s="177">
        <f t="shared" si="18"/>
        <v>49341</v>
      </c>
      <c r="R129" s="178">
        <f t="shared" si="19"/>
        <v>113</v>
      </c>
      <c r="S129" s="179">
        <f t="shared" si="20"/>
        <v>0</v>
      </c>
      <c r="T129" s="180">
        <f t="shared" si="21"/>
        <v>0</v>
      </c>
      <c r="U129" s="180">
        <f t="shared" si="22"/>
        <v>0</v>
      </c>
      <c r="V129" s="180">
        <f t="shared" si="23"/>
        <v>0</v>
      </c>
      <c r="W129" s="179">
        <f t="shared" si="15"/>
        <v>0</v>
      </c>
    </row>
    <row r="130" spans="1:23" x14ac:dyDescent="0.25">
      <c r="A130" s="78">
        <f t="shared" si="24"/>
        <v>49341</v>
      </c>
      <c r="B130" s="72">
        <f t="shared" si="25"/>
        <v>113</v>
      </c>
      <c r="C130" s="70">
        <f t="shared" si="26"/>
        <v>497816.90200375859</v>
      </c>
      <c r="D130" s="79">
        <f t="shared" si="27"/>
        <v>2406.1150263515005</v>
      </c>
      <c r="E130" s="79">
        <f t="shared" si="28"/>
        <v>2499.2144618739926</v>
      </c>
      <c r="F130" s="79">
        <f t="shared" si="16"/>
        <v>4905.3294882254932</v>
      </c>
      <c r="G130" s="70">
        <f t="shared" si="17"/>
        <v>495317.6875418846</v>
      </c>
      <c r="Q130" s="177">
        <f t="shared" si="18"/>
        <v>49369</v>
      </c>
      <c r="R130" s="178">
        <f t="shared" si="19"/>
        <v>114</v>
      </c>
      <c r="S130" s="179">
        <f t="shared" si="20"/>
        <v>0</v>
      </c>
      <c r="T130" s="180">
        <f t="shared" si="21"/>
        <v>0</v>
      </c>
      <c r="U130" s="180">
        <f t="shared" si="22"/>
        <v>0</v>
      </c>
      <c r="V130" s="180">
        <f t="shared" si="23"/>
        <v>0</v>
      </c>
      <c r="W130" s="179">
        <f t="shared" si="15"/>
        <v>0</v>
      </c>
    </row>
    <row r="131" spans="1:23" x14ac:dyDescent="0.25">
      <c r="A131" s="78">
        <f t="shared" si="24"/>
        <v>49369</v>
      </c>
      <c r="B131" s="72">
        <f t="shared" si="25"/>
        <v>114</v>
      </c>
      <c r="C131" s="70">
        <f t="shared" si="26"/>
        <v>495317.6875418846</v>
      </c>
      <c r="D131" s="79">
        <f t="shared" si="27"/>
        <v>2394.0354897857765</v>
      </c>
      <c r="E131" s="79">
        <f t="shared" si="28"/>
        <v>2511.2939984397171</v>
      </c>
      <c r="F131" s="79">
        <f t="shared" si="16"/>
        <v>4905.3294882254941</v>
      </c>
      <c r="G131" s="70">
        <f t="shared" si="17"/>
        <v>492806.39354344486</v>
      </c>
      <c r="Q131" s="177">
        <f t="shared" si="18"/>
        <v>49400</v>
      </c>
      <c r="R131" s="178">
        <f t="shared" si="19"/>
        <v>115</v>
      </c>
      <c r="S131" s="179">
        <f t="shared" si="20"/>
        <v>0</v>
      </c>
      <c r="T131" s="180">
        <f t="shared" si="21"/>
        <v>0</v>
      </c>
      <c r="U131" s="180">
        <f t="shared" si="22"/>
        <v>0</v>
      </c>
      <c r="V131" s="180">
        <f t="shared" si="23"/>
        <v>0</v>
      </c>
      <c r="W131" s="179">
        <f t="shared" si="15"/>
        <v>0</v>
      </c>
    </row>
    <row r="132" spans="1:23" x14ac:dyDescent="0.25">
      <c r="A132" s="78">
        <f t="shared" si="24"/>
        <v>49400</v>
      </c>
      <c r="B132" s="72">
        <f t="shared" si="25"/>
        <v>115</v>
      </c>
      <c r="C132" s="70">
        <f t="shared" si="26"/>
        <v>492806.39354344486</v>
      </c>
      <c r="D132" s="79">
        <f t="shared" si="27"/>
        <v>2381.8975687933175</v>
      </c>
      <c r="E132" s="79">
        <f t="shared" si="28"/>
        <v>2523.4319194321761</v>
      </c>
      <c r="F132" s="79">
        <f t="shared" si="16"/>
        <v>4905.3294882254941</v>
      </c>
      <c r="G132" s="70">
        <f t="shared" si="17"/>
        <v>490282.96162401268</v>
      </c>
      <c r="Q132" s="177">
        <f t="shared" si="18"/>
        <v>49430</v>
      </c>
      <c r="R132" s="178">
        <f t="shared" si="19"/>
        <v>116</v>
      </c>
      <c r="S132" s="179">
        <f t="shared" si="20"/>
        <v>0</v>
      </c>
      <c r="T132" s="180">
        <f t="shared" si="21"/>
        <v>0</v>
      </c>
      <c r="U132" s="180">
        <f t="shared" si="22"/>
        <v>0</v>
      </c>
      <c r="V132" s="180">
        <f t="shared" si="23"/>
        <v>0</v>
      </c>
      <c r="W132" s="179">
        <f t="shared" si="15"/>
        <v>0</v>
      </c>
    </row>
    <row r="133" spans="1:23" x14ac:dyDescent="0.25">
      <c r="A133" s="78">
        <f t="shared" si="24"/>
        <v>49430</v>
      </c>
      <c r="B133" s="72">
        <f t="shared" si="25"/>
        <v>116</v>
      </c>
      <c r="C133" s="70">
        <f t="shared" si="26"/>
        <v>490282.96162401268</v>
      </c>
      <c r="D133" s="79">
        <f t="shared" si="27"/>
        <v>2369.7009811827288</v>
      </c>
      <c r="E133" s="79">
        <f t="shared" si="28"/>
        <v>2535.6285070427648</v>
      </c>
      <c r="F133" s="79">
        <f t="shared" si="16"/>
        <v>4905.3294882254941</v>
      </c>
      <c r="G133" s="70">
        <f t="shared" si="17"/>
        <v>487747.33311696991</v>
      </c>
      <c r="Q133" s="177">
        <f t="shared" si="18"/>
        <v>49461</v>
      </c>
      <c r="R133" s="178">
        <f t="shared" si="19"/>
        <v>117</v>
      </c>
      <c r="S133" s="179">
        <f t="shared" si="20"/>
        <v>0</v>
      </c>
      <c r="T133" s="180">
        <f t="shared" si="21"/>
        <v>0</v>
      </c>
      <c r="U133" s="180">
        <f t="shared" si="22"/>
        <v>0</v>
      </c>
      <c r="V133" s="180">
        <f t="shared" si="23"/>
        <v>0</v>
      </c>
      <c r="W133" s="179">
        <f t="shared" si="15"/>
        <v>0</v>
      </c>
    </row>
    <row r="134" spans="1:23" x14ac:dyDescent="0.25">
      <c r="A134" s="78">
        <f t="shared" si="24"/>
        <v>49461</v>
      </c>
      <c r="B134" s="72">
        <f t="shared" si="25"/>
        <v>117</v>
      </c>
      <c r="C134" s="70">
        <f t="shared" si="26"/>
        <v>487747.33311696991</v>
      </c>
      <c r="D134" s="79">
        <f t="shared" si="27"/>
        <v>2357.4454433986889</v>
      </c>
      <c r="E134" s="79">
        <f t="shared" si="28"/>
        <v>2547.8840448268043</v>
      </c>
      <c r="F134" s="79">
        <f t="shared" si="16"/>
        <v>4905.3294882254932</v>
      </c>
      <c r="G134" s="70">
        <f t="shared" si="17"/>
        <v>485199.44907214312</v>
      </c>
      <c r="Q134" s="177">
        <f t="shared" si="18"/>
        <v>49491</v>
      </c>
      <c r="R134" s="178">
        <f t="shared" si="19"/>
        <v>118</v>
      </c>
      <c r="S134" s="179">
        <f t="shared" si="20"/>
        <v>0</v>
      </c>
      <c r="T134" s="180">
        <f t="shared" si="21"/>
        <v>0</v>
      </c>
      <c r="U134" s="180">
        <f t="shared" si="22"/>
        <v>0</v>
      </c>
      <c r="V134" s="180">
        <f t="shared" si="23"/>
        <v>0</v>
      </c>
      <c r="W134" s="179">
        <f t="shared" si="15"/>
        <v>0</v>
      </c>
    </row>
    <row r="135" spans="1:23" x14ac:dyDescent="0.25">
      <c r="A135" s="78">
        <f t="shared" si="24"/>
        <v>49491</v>
      </c>
      <c r="B135" s="72">
        <f t="shared" si="25"/>
        <v>118</v>
      </c>
      <c r="C135" s="70">
        <f t="shared" si="26"/>
        <v>485199.44907214312</v>
      </c>
      <c r="D135" s="79">
        <f t="shared" si="27"/>
        <v>2345.1306705153593</v>
      </c>
      <c r="E135" s="79">
        <f t="shared" si="28"/>
        <v>2560.1988177101343</v>
      </c>
      <c r="F135" s="79">
        <f t="shared" si="16"/>
        <v>4905.3294882254941</v>
      </c>
      <c r="G135" s="70">
        <f t="shared" si="17"/>
        <v>482639.25025443296</v>
      </c>
      <c r="Q135" s="177">
        <f t="shared" si="18"/>
        <v>49522</v>
      </c>
      <c r="R135" s="178">
        <f t="shared" si="19"/>
        <v>119</v>
      </c>
      <c r="S135" s="179">
        <f t="shared" si="20"/>
        <v>0</v>
      </c>
      <c r="T135" s="180">
        <f t="shared" si="21"/>
        <v>0</v>
      </c>
      <c r="U135" s="180">
        <f t="shared" si="22"/>
        <v>0</v>
      </c>
      <c r="V135" s="180">
        <f t="shared" si="23"/>
        <v>0</v>
      </c>
      <c r="W135" s="179">
        <f t="shared" si="15"/>
        <v>0</v>
      </c>
    </row>
    <row r="136" spans="1:23" x14ac:dyDescent="0.25">
      <c r="A136" s="78">
        <f t="shared" si="24"/>
        <v>49522</v>
      </c>
      <c r="B136" s="72">
        <f t="shared" si="25"/>
        <v>119</v>
      </c>
      <c r="C136" s="70">
        <f t="shared" si="26"/>
        <v>482639.25025443296</v>
      </c>
      <c r="D136" s="79">
        <f t="shared" si="27"/>
        <v>2332.7563762297605</v>
      </c>
      <c r="E136" s="79">
        <f t="shared" si="28"/>
        <v>2572.5731119957331</v>
      </c>
      <c r="F136" s="79">
        <f t="shared" si="16"/>
        <v>4905.3294882254941</v>
      </c>
      <c r="G136" s="70">
        <f t="shared" si="17"/>
        <v>480066.67714243726</v>
      </c>
      <c r="Q136" s="177">
        <f t="shared" si="18"/>
        <v>49553</v>
      </c>
      <c r="R136" s="178">
        <f t="shared" si="19"/>
        <v>120</v>
      </c>
      <c r="S136" s="179">
        <f t="shared" si="20"/>
        <v>0</v>
      </c>
      <c r="T136" s="180">
        <f t="shared" si="21"/>
        <v>0</v>
      </c>
      <c r="U136" s="180">
        <f t="shared" si="22"/>
        <v>0</v>
      </c>
      <c r="V136" s="180">
        <f t="shared" si="23"/>
        <v>0</v>
      </c>
      <c r="W136" s="179">
        <f t="shared" si="15"/>
        <v>0</v>
      </c>
    </row>
    <row r="137" spans="1:23" x14ac:dyDescent="0.25">
      <c r="A137" s="78">
        <f t="shared" si="24"/>
        <v>49553</v>
      </c>
      <c r="B137" s="72">
        <f t="shared" si="25"/>
        <v>120</v>
      </c>
      <c r="C137" s="70">
        <f t="shared" si="26"/>
        <v>480066.67714243726</v>
      </c>
      <c r="D137" s="79">
        <f t="shared" si="27"/>
        <v>2320.3222728551145</v>
      </c>
      <c r="E137" s="79">
        <f t="shared" si="28"/>
        <v>2585.0072153703791</v>
      </c>
      <c r="F137" s="79">
        <f t="shared" si="16"/>
        <v>4905.3294882254941</v>
      </c>
      <c r="G137" s="70">
        <f t="shared" si="17"/>
        <v>477481.66992706689</v>
      </c>
      <c r="Q137" s="177" t="str">
        <f t="shared" si="18"/>
        <v/>
      </c>
      <c r="R137" s="178" t="str">
        <f t="shared" si="19"/>
        <v/>
      </c>
      <c r="S137" s="179" t="str">
        <f t="shared" si="20"/>
        <v/>
      </c>
      <c r="T137" s="180" t="str">
        <f t="shared" si="21"/>
        <v/>
      </c>
      <c r="U137" s="180" t="str">
        <f t="shared" si="22"/>
        <v/>
      </c>
      <c r="V137" s="180" t="str">
        <f t="shared" si="23"/>
        <v/>
      </c>
      <c r="W137" s="179" t="str">
        <f t="shared" si="15"/>
        <v/>
      </c>
    </row>
    <row r="138" spans="1:23" x14ac:dyDescent="0.25">
      <c r="A138" s="78">
        <f t="shared" si="24"/>
        <v>49583</v>
      </c>
      <c r="B138" s="72">
        <f t="shared" si="25"/>
        <v>121</v>
      </c>
      <c r="C138" s="70">
        <f t="shared" si="26"/>
        <v>477481.66992706689</v>
      </c>
      <c r="D138" s="79">
        <f t="shared" si="27"/>
        <v>2307.8280713141571</v>
      </c>
      <c r="E138" s="79">
        <f t="shared" si="28"/>
        <v>2597.501416911336</v>
      </c>
      <c r="F138" s="79">
        <f t="shared" si="16"/>
        <v>4905.3294882254932</v>
      </c>
      <c r="G138" s="70">
        <f t="shared" si="17"/>
        <v>474884.16851015558</v>
      </c>
      <c r="Q138" s="177" t="str">
        <f t="shared" si="18"/>
        <v/>
      </c>
      <c r="R138" s="178" t="str">
        <f t="shared" si="19"/>
        <v/>
      </c>
      <c r="S138" s="179" t="str">
        <f t="shared" si="20"/>
        <v/>
      </c>
      <c r="T138" s="180" t="str">
        <f t="shared" si="21"/>
        <v/>
      </c>
      <c r="U138" s="180" t="str">
        <f t="shared" si="22"/>
        <v/>
      </c>
      <c r="V138" s="180" t="str">
        <f t="shared" si="23"/>
        <v/>
      </c>
      <c r="W138" s="179" t="str">
        <f t="shared" si="15"/>
        <v/>
      </c>
    </row>
    <row r="139" spans="1:23" x14ac:dyDescent="0.25">
      <c r="A139" s="78">
        <f t="shared" si="24"/>
        <v>49614</v>
      </c>
      <c r="B139" s="72">
        <f t="shared" si="25"/>
        <v>122</v>
      </c>
      <c r="C139" s="70">
        <f t="shared" si="26"/>
        <v>474884.16851015558</v>
      </c>
      <c r="D139" s="79">
        <f t="shared" si="27"/>
        <v>2295.273481132419</v>
      </c>
      <c r="E139" s="79">
        <f t="shared" si="28"/>
        <v>2610.0560070930746</v>
      </c>
      <c r="F139" s="79">
        <f t="shared" si="16"/>
        <v>4905.3294882254941</v>
      </c>
      <c r="G139" s="70">
        <f t="shared" si="17"/>
        <v>472274.11250306253</v>
      </c>
      <c r="Q139" s="177" t="str">
        <f t="shared" si="18"/>
        <v/>
      </c>
      <c r="R139" s="178" t="str">
        <f t="shared" si="19"/>
        <v/>
      </c>
      <c r="S139" s="179" t="str">
        <f t="shared" si="20"/>
        <v/>
      </c>
      <c r="T139" s="180" t="str">
        <f t="shared" si="21"/>
        <v/>
      </c>
      <c r="U139" s="180" t="str">
        <f t="shared" si="22"/>
        <v/>
      </c>
      <c r="V139" s="180" t="str">
        <f t="shared" si="23"/>
        <v/>
      </c>
      <c r="W139" s="179" t="str">
        <f t="shared" si="15"/>
        <v/>
      </c>
    </row>
    <row r="140" spans="1:23" x14ac:dyDescent="0.25">
      <c r="A140" s="78">
        <f t="shared" si="24"/>
        <v>49644</v>
      </c>
      <c r="B140" s="72">
        <f t="shared" si="25"/>
        <v>123</v>
      </c>
      <c r="C140" s="70">
        <f t="shared" si="26"/>
        <v>472274.11250306253</v>
      </c>
      <c r="D140" s="79">
        <f t="shared" si="27"/>
        <v>2282.6582104314693</v>
      </c>
      <c r="E140" s="79">
        <f t="shared" si="28"/>
        <v>2622.6712777940243</v>
      </c>
      <c r="F140" s="79">
        <f t="shared" si="16"/>
        <v>4905.3294882254941</v>
      </c>
      <c r="G140" s="70">
        <f t="shared" si="17"/>
        <v>469651.44122526853</v>
      </c>
      <c r="Q140" s="177" t="str">
        <f t="shared" si="18"/>
        <v/>
      </c>
      <c r="R140" s="178" t="str">
        <f t="shared" si="19"/>
        <v/>
      </c>
      <c r="S140" s="179" t="str">
        <f t="shared" si="20"/>
        <v/>
      </c>
      <c r="T140" s="180" t="str">
        <f t="shared" si="21"/>
        <v/>
      </c>
      <c r="U140" s="180" t="str">
        <f t="shared" si="22"/>
        <v/>
      </c>
      <c r="V140" s="180" t="str">
        <f t="shared" si="23"/>
        <v/>
      </c>
      <c r="W140" s="179" t="str">
        <f t="shared" si="15"/>
        <v/>
      </c>
    </row>
    <row r="141" spans="1:23" x14ac:dyDescent="0.25">
      <c r="A141" s="78">
        <f t="shared" si="24"/>
        <v>49675</v>
      </c>
      <c r="B141" s="72">
        <f t="shared" si="25"/>
        <v>124</v>
      </c>
      <c r="C141" s="70">
        <f t="shared" si="26"/>
        <v>469651.44122526853</v>
      </c>
      <c r="D141" s="79">
        <f t="shared" si="27"/>
        <v>2269.9819659221321</v>
      </c>
      <c r="E141" s="79">
        <f t="shared" si="28"/>
        <v>2635.347522303362</v>
      </c>
      <c r="F141" s="79">
        <f t="shared" si="16"/>
        <v>4905.3294882254941</v>
      </c>
      <c r="G141" s="70">
        <f t="shared" si="17"/>
        <v>467016.09370296518</v>
      </c>
      <c r="Q141" s="177" t="str">
        <f t="shared" si="18"/>
        <v/>
      </c>
      <c r="R141" s="178" t="str">
        <f t="shared" si="19"/>
        <v/>
      </c>
      <c r="S141" s="179" t="str">
        <f t="shared" si="20"/>
        <v/>
      </c>
      <c r="T141" s="180" t="str">
        <f t="shared" si="21"/>
        <v/>
      </c>
      <c r="U141" s="180" t="str">
        <f t="shared" si="22"/>
        <v/>
      </c>
      <c r="V141" s="180" t="str">
        <f t="shared" si="23"/>
        <v/>
      </c>
      <c r="W141" s="179" t="str">
        <f t="shared" si="15"/>
        <v/>
      </c>
    </row>
    <row r="142" spans="1:23" x14ac:dyDescent="0.25">
      <c r="A142" s="78">
        <f t="shared" si="24"/>
        <v>49706</v>
      </c>
      <c r="B142" s="72">
        <f t="shared" si="25"/>
        <v>125</v>
      </c>
      <c r="C142" s="70">
        <f t="shared" si="26"/>
        <v>467016.09370296518</v>
      </c>
      <c r="D142" s="79">
        <f t="shared" si="27"/>
        <v>2257.2444528976657</v>
      </c>
      <c r="E142" s="79">
        <f t="shared" si="28"/>
        <v>2648.0850353278283</v>
      </c>
      <c r="F142" s="79">
        <f t="shared" si="16"/>
        <v>4905.3294882254941</v>
      </c>
      <c r="G142" s="70">
        <f t="shared" si="17"/>
        <v>464368.00866763736</v>
      </c>
      <c r="Q142" s="177" t="str">
        <f t="shared" si="18"/>
        <v/>
      </c>
      <c r="R142" s="178" t="str">
        <f t="shared" si="19"/>
        <v/>
      </c>
      <c r="S142" s="179" t="str">
        <f t="shared" si="20"/>
        <v/>
      </c>
      <c r="T142" s="180" t="str">
        <f t="shared" si="21"/>
        <v/>
      </c>
      <c r="U142" s="180" t="str">
        <f t="shared" si="22"/>
        <v/>
      </c>
      <c r="V142" s="180" t="str">
        <f t="shared" si="23"/>
        <v/>
      </c>
      <c r="W142" s="179" t="str">
        <f t="shared" si="15"/>
        <v/>
      </c>
    </row>
    <row r="143" spans="1:23" x14ac:dyDescent="0.25">
      <c r="A143" s="78">
        <f t="shared" si="24"/>
        <v>49735</v>
      </c>
      <c r="B143" s="72">
        <f t="shared" si="25"/>
        <v>126</v>
      </c>
      <c r="C143" s="70">
        <f t="shared" si="26"/>
        <v>464368.00866763736</v>
      </c>
      <c r="D143" s="79">
        <f t="shared" si="27"/>
        <v>2244.4453752269142</v>
      </c>
      <c r="E143" s="79">
        <f t="shared" si="28"/>
        <v>2660.884112998579</v>
      </c>
      <c r="F143" s="79">
        <f t="shared" si="16"/>
        <v>4905.3294882254932</v>
      </c>
      <c r="G143" s="70">
        <f t="shared" si="17"/>
        <v>461707.12455463881</v>
      </c>
      <c r="Q143" s="177" t="str">
        <f t="shared" si="18"/>
        <v/>
      </c>
      <c r="R143" s="178" t="str">
        <f t="shared" si="19"/>
        <v/>
      </c>
      <c r="S143" s="179" t="str">
        <f t="shared" si="20"/>
        <v/>
      </c>
      <c r="T143" s="180" t="str">
        <f t="shared" si="21"/>
        <v/>
      </c>
      <c r="U143" s="180" t="str">
        <f t="shared" si="22"/>
        <v/>
      </c>
      <c r="V143" s="180" t="str">
        <f t="shared" si="23"/>
        <v/>
      </c>
      <c r="W143" s="179" t="str">
        <f t="shared" si="15"/>
        <v/>
      </c>
    </row>
    <row r="144" spans="1:23" x14ac:dyDescent="0.25">
      <c r="A144" s="78">
        <f t="shared" si="24"/>
        <v>49766</v>
      </c>
      <c r="B144" s="72">
        <f t="shared" si="25"/>
        <v>127</v>
      </c>
      <c r="C144" s="70">
        <f t="shared" si="26"/>
        <v>461707.12455463881</v>
      </c>
      <c r="D144" s="79">
        <f t="shared" si="27"/>
        <v>2231.5844353474208</v>
      </c>
      <c r="E144" s="79">
        <f t="shared" si="28"/>
        <v>2673.7450528780723</v>
      </c>
      <c r="F144" s="79">
        <f t="shared" si="16"/>
        <v>4905.3294882254932</v>
      </c>
      <c r="G144" s="70">
        <f t="shared" si="17"/>
        <v>459033.37950176076</v>
      </c>
      <c r="Q144" s="177" t="str">
        <f t="shared" si="18"/>
        <v/>
      </c>
      <c r="R144" s="178" t="str">
        <f t="shared" si="19"/>
        <v/>
      </c>
      <c r="S144" s="179" t="str">
        <f t="shared" si="20"/>
        <v/>
      </c>
      <c r="T144" s="180" t="str">
        <f t="shared" si="21"/>
        <v/>
      </c>
      <c r="U144" s="180" t="str">
        <f t="shared" si="22"/>
        <v/>
      </c>
      <c r="V144" s="180" t="str">
        <f t="shared" si="23"/>
        <v/>
      </c>
      <c r="W144" s="179" t="str">
        <f t="shared" si="15"/>
        <v/>
      </c>
    </row>
    <row r="145" spans="1:23" x14ac:dyDescent="0.25">
      <c r="A145" s="78">
        <f t="shared" si="24"/>
        <v>49796</v>
      </c>
      <c r="B145" s="72">
        <f t="shared" si="25"/>
        <v>128</v>
      </c>
      <c r="C145" s="70">
        <f t="shared" si="26"/>
        <v>459033.37950176076</v>
      </c>
      <c r="D145" s="79">
        <f t="shared" si="27"/>
        <v>2218.6613342585106</v>
      </c>
      <c r="E145" s="79">
        <f t="shared" si="28"/>
        <v>2686.6681539669835</v>
      </c>
      <c r="F145" s="79">
        <f t="shared" si="16"/>
        <v>4905.3294882254941</v>
      </c>
      <c r="G145" s="70">
        <f t="shared" si="17"/>
        <v>456346.71134779375</v>
      </c>
      <c r="Q145" s="177" t="str">
        <f t="shared" si="18"/>
        <v/>
      </c>
      <c r="R145" s="178" t="str">
        <f t="shared" si="19"/>
        <v/>
      </c>
      <c r="S145" s="179" t="str">
        <f t="shared" si="20"/>
        <v/>
      </c>
      <c r="T145" s="180" t="str">
        <f t="shared" si="21"/>
        <v/>
      </c>
      <c r="U145" s="180" t="str">
        <f t="shared" si="22"/>
        <v/>
      </c>
      <c r="V145" s="180" t="str">
        <f t="shared" si="23"/>
        <v/>
      </c>
      <c r="W145" s="179" t="str">
        <f t="shared" si="15"/>
        <v/>
      </c>
    </row>
    <row r="146" spans="1:23" x14ac:dyDescent="0.25">
      <c r="A146" s="78">
        <f t="shared" si="24"/>
        <v>49827</v>
      </c>
      <c r="B146" s="72">
        <f t="shared" si="25"/>
        <v>129</v>
      </c>
      <c r="C146" s="70">
        <f t="shared" si="26"/>
        <v>456346.71134779375</v>
      </c>
      <c r="D146" s="79">
        <f t="shared" si="27"/>
        <v>2205.6757715143367</v>
      </c>
      <c r="E146" s="79">
        <f t="shared" si="28"/>
        <v>2699.6537167111564</v>
      </c>
      <c r="F146" s="79">
        <f t="shared" si="16"/>
        <v>4905.3294882254932</v>
      </c>
      <c r="G146" s="70">
        <f t="shared" si="17"/>
        <v>453647.0576310826</v>
      </c>
      <c r="Q146" s="177" t="str">
        <f t="shared" si="18"/>
        <v/>
      </c>
      <c r="R146" s="178" t="str">
        <f t="shared" si="19"/>
        <v/>
      </c>
      <c r="S146" s="179" t="str">
        <f t="shared" si="20"/>
        <v/>
      </c>
      <c r="T146" s="180" t="str">
        <f t="shared" si="21"/>
        <v/>
      </c>
      <c r="U146" s="180" t="str">
        <f t="shared" si="22"/>
        <v/>
      </c>
      <c r="V146" s="180" t="str">
        <f t="shared" si="23"/>
        <v/>
      </c>
      <c r="W146" s="179" t="str">
        <f t="shared" ref="W146:W209" si="29">IF(R146="","",SUM(S146)-SUM(U146))</f>
        <v/>
      </c>
    </row>
    <row r="147" spans="1:23" x14ac:dyDescent="0.25">
      <c r="A147" s="78">
        <f t="shared" si="24"/>
        <v>49857</v>
      </c>
      <c r="B147" s="72">
        <f t="shared" si="25"/>
        <v>130</v>
      </c>
      <c r="C147" s="70">
        <f t="shared" si="26"/>
        <v>453647.0576310826</v>
      </c>
      <c r="D147" s="79">
        <f t="shared" si="27"/>
        <v>2192.6274452168996</v>
      </c>
      <c r="E147" s="79">
        <f t="shared" si="28"/>
        <v>2712.702043008594</v>
      </c>
      <c r="F147" s="79">
        <f t="shared" ref="F147:F210" si="30">IF(B147="","",SUM(D147:E147))</f>
        <v>4905.3294882254941</v>
      </c>
      <c r="G147" s="70">
        <f t="shared" ref="G147:G210" si="31">IF(B147="","",SUM(C147)-SUM(E147))</f>
        <v>450934.35558807402</v>
      </c>
      <c r="Q147" s="177" t="str">
        <f t="shared" ref="Q147:Q210" si="32">IF(R147="","",EDATE(Q146,1))</f>
        <v/>
      </c>
      <c r="R147" s="178" t="str">
        <f t="shared" ref="R147:R210" si="33">IF(R146="","",IF(SUM(R146)+1&lt;=$U$7,SUM(R146)+1,""))</f>
        <v/>
      </c>
      <c r="S147" s="179" t="str">
        <f t="shared" ref="S147:S210" si="34">IF(R147="","",W146)</f>
        <v/>
      </c>
      <c r="T147" s="180" t="str">
        <f t="shared" ref="T147:T210" si="35">IF(R147="","",IPMT($U$13/12,R147,$U$7,-$U$11,$U$12,0))</f>
        <v/>
      </c>
      <c r="U147" s="180" t="str">
        <f t="shared" ref="U147:U210" si="36">IF(R147="","",PPMT($U$13/12,R147,$U$7,-$U$11,$U$12,0))</f>
        <v/>
      </c>
      <c r="V147" s="180" t="str">
        <f t="shared" ref="V147:V210" si="37">IF(R147="","",SUM(T147:U147))</f>
        <v/>
      </c>
      <c r="W147" s="179" t="str">
        <f t="shared" si="29"/>
        <v/>
      </c>
    </row>
    <row r="148" spans="1:23" x14ac:dyDescent="0.25">
      <c r="A148" s="78">
        <f t="shared" ref="A148:A211" si="38">IF(B148="","",EDATE(A147,1))</f>
        <v>49888</v>
      </c>
      <c r="B148" s="72">
        <f t="shared" ref="B148:B211" si="39">IF(B147="","",IF(SUM(B147)+1&lt;=$E$7,SUM(B147)+1,""))</f>
        <v>131</v>
      </c>
      <c r="C148" s="70">
        <f t="shared" ref="C148:C211" si="40">IF(B148="","",G147)</f>
        <v>450934.35558807402</v>
      </c>
      <c r="D148" s="79">
        <f t="shared" ref="D148:D211" si="41">IF(B148="","",IPMT($E$14/12,B148-1,$E$7-1,-$C$19,$E$13,0))</f>
        <v>2179.5160520090244</v>
      </c>
      <c r="E148" s="79">
        <f t="shared" ref="E148:E211" si="42">IF(B148="","",PPMT($E$14/12,B148-1,$E$7-1,-$C$19,$E$13,0))</f>
        <v>2725.8134362164687</v>
      </c>
      <c r="F148" s="79">
        <f t="shared" si="30"/>
        <v>4905.3294882254932</v>
      </c>
      <c r="G148" s="70">
        <f t="shared" si="31"/>
        <v>448208.54215185757</v>
      </c>
      <c r="Q148" s="177" t="str">
        <f t="shared" si="32"/>
        <v/>
      </c>
      <c r="R148" s="178" t="str">
        <f t="shared" si="33"/>
        <v/>
      </c>
      <c r="S148" s="179" t="str">
        <f t="shared" si="34"/>
        <v/>
      </c>
      <c r="T148" s="180" t="str">
        <f t="shared" si="35"/>
        <v/>
      </c>
      <c r="U148" s="180" t="str">
        <f t="shared" si="36"/>
        <v/>
      </c>
      <c r="V148" s="180" t="str">
        <f t="shared" si="37"/>
        <v/>
      </c>
      <c r="W148" s="179" t="str">
        <f t="shared" si="29"/>
        <v/>
      </c>
    </row>
    <row r="149" spans="1:23" x14ac:dyDescent="0.25">
      <c r="A149" s="78">
        <f t="shared" si="38"/>
        <v>49919</v>
      </c>
      <c r="B149" s="72">
        <f t="shared" si="39"/>
        <v>132</v>
      </c>
      <c r="C149" s="70">
        <f t="shared" si="40"/>
        <v>448208.54215185757</v>
      </c>
      <c r="D149" s="79">
        <f t="shared" si="41"/>
        <v>2166.3412870673119</v>
      </c>
      <c r="E149" s="79">
        <f t="shared" si="42"/>
        <v>2738.9882011581822</v>
      </c>
      <c r="F149" s="79">
        <f t="shared" si="30"/>
        <v>4905.3294882254941</v>
      </c>
      <c r="G149" s="70">
        <f t="shared" si="31"/>
        <v>445469.5539506994</v>
      </c>
      <c r="Q149" s="177" t="str">
        <f t="shared" si="32"/>
        <v/>
      </c>
      <c r="R149" s="178" t="str">
        <f t="shared" si="33"/>
        <v/>
      </c>
      <c r="S149" s="179" t="str">
        <f t="shared" si="34"/>
        <v/>
      </c>
      <c r="T149" s="180" t="str">
        <f t="shared" si="35"/>
        <v/>
      </c>
      <c r="U149" s="180" t="str">
        <f t="shared" si="36"/>
        <v/>
      </c>
      <c r="V149" s="180" t="str">
        <f t="shared" si="37"/>
        <v/>
      </c>
      <c r="W149" s="179" t="str">
        <f t="shared" si="29"/>
        <v/>
      </c>
    </row>
    <row r="150" spans="1:23" x14ac:dyDescent="0.25">
      <c r="A150" s="78">
        <f t="shared" si="38"/>
        <v>49949</v>
      </c>
      <c r="B150" s="72">
        <f t="shared" si="39"/>
        <v>133</v>
      </c>
      <c r="C150" s="70">
        <f t="shared" si="40"/>
        <v>445469.5539506994</v>
      </c>
      <c r="D150" s="79">
        <f t="shared" si="41"/>
        <v>2153.1028440950467</v>
      </c>
      <c r="E150" s="79">
        <f t="shared" si="42"/>
        <v>2752.2266441304464</v>
      </c>
      <c r="F150" s="79">
        <f t="shared" si="30"/>
        <v>4905.3294882254932</v>
      </c>
      <c r="G150" s="70">
        <f t="shared" si="31"/>
        <v>442717.32730656897</v>
      </c>
      <c r="Q150" s="177" t="str">
        <f t="shared" si="32"/>
        <v/>
      </c>
      <c r="R150" s="178" t="str">
        <f t="shared" si="33"/>
        <v/>
      </c>
      <c r="S150" s="179" t="str">
        <f t="shared" si="34"/>
        <v/>
      </c>
      <c r="T150" s="180" t="str">
        <f t="shared" si="35"/>
        <v/>
      </c>
      <c r="U150" s="180" t="str">
        <f t="shared" si="36"/>
        <v/>
      </c>
      <c r="V150" s="180" t="str">
        <f t="shared" si="37"/>
        <v/>
      </c>
      <c r="W150" s="179" t="str">
        <f t="shared" si="29"/>
        <v/>
      </c>
    </row>
    <row r="151" spans="1:23" x14ac:dyDescent="0.25">
      <c r="A151" s="78">
        <f t="shared" si="38"/>
        <v>49980</v>
      </c>
      <c r="B151" s="72">
        <f t="shared" si="39"/>
        <v>134</v>
      </c>
      <c r="C151" s="70">
        <f t="shared" si="40"/>
        <v>442717.32730656897</v>
      </c>
      <c r="D151" s="79">
        <f t="shared" si="41"/>
        <v>2139.8004153150837</v>
      </c>
      <c r="E151" s="79">
        <f t="shared" si="42"/>
        <v>2765.5290729104104</v>
      </c>
      <c r="F151" s="79">
        <f t="shared" si="30"/>
        <v>4905.3294882254941</v>
      </c>
      <c r="G151" s="70">
        <f t="shared" si="31"/>
        <v>439951.79823365854</v>
      </c>
      <c r="Q151" s="177" t="str">
        <f t="shared" si="32"/>
        <v/>
      </c>
      <c r="R151" s="178" t="str">
        <f t="shared" si="33"/>
        <v/>
      </c>
      <c r="S151" s="179" t="str">
        <f t="shared" si="34"/>
        <v/>
      </c>
      <c r="T151" s="180" t="str">
        <f t="shared" si="35"/>
        <v/>
      </c>
      <c r="U151" s="180" t="str">
        <f t="shared" si="36"/>
        <v/>
      </c>
      <c r="V151" s="180" t="str">
        <f t="shared" si="37"/>
        <v/>
      </c>
      <c r="W151" s="179" t="str">
        <f t="shared" si="29"/>
        <v/>
      </c>
    </row>
    <row r="152" spans="1:23" x14ac:dyDescent="0.25">
      <c r="A152" s="78">
        <f t="shared" si="38"/>
        <v>50010</v>
      </c>
      <c r="B152" s="72">
        <f t="shared" si="39"/>
        <v>135</v>
      </c>
      <c r="C152" s="70">
        <f t="shared" si="40"/>
        <v>439951.79823365854</v>
      </c>
      <c r="D152" s="79">
        <f t="shared" si="41"/>
        <v>2126.4336914626829</v>
      </c>
      <c r="E152" s="79">
        <f t="shared" si="42"/>
        <v>2778.8957967628103</v>
      </c>
      <c r="F152" s="79">
        <f t="shared" si="30"/>
        <v>4905.3294882254932</v>
      </c>
      <c r="G152" s="70">
        <f t="shared" si="31"/>
        <v>437172.9024368957</v>
      </c>
      <c r="Q152" s="177" t="str">
        <f t="shared" si="32"/>
        <v/>
      </c>
      <c r="R152" s="178" t="str">
        <f t="shared" si="33"/>
        <v/>
      </c>
      <c r="S152" s="179" t="str">
        <f t="shared" si="34"/>
        <v/>
      </c>
      <c r="T152" s="180" t="str">
        <f t="shared" si="35"/>
        <v/>
      </c>
      <c r="U152" s="180" t="str">
        <f t="shared" si="36"/>
        <v/>
      </c>
      <c r="V152" s="180" t="str">
        <f t="shared" si="37"/>
        <v/>
      </c>
      <c r="W152" s="179" t="str">
        <f t="shared" si="29"/>
        <v/>
      </c>
    </row>
    <row r="153" spans="1:23" x14ac:dyDescent="0.25">
      <c r="A153" s="78">
        <f t="shared" si="38"/>
        <v>50041</v>
      </c>
      <c r="B153" s="72">
        <f t="shared" si="39"/>
        <v>136</v>
      </c>
      <c r="C153" s="70">
        <f t="shared" si="40"/>
        <v>437172.9024368957</v>
      </c>
      <c r="D153" s="79">
        <f t="shared" si="41"/>
        <v>2113.0023617783295</v>
      </c>
      <c r="E153" s="79">
        <f t="shared" si="42"/>
        <v>2792.3271264471637</v>
      </c>
      <c r="F153" s="79">
        <f t="shared" si="30"/>
        <v>4905.3294882254932</v>
      </c>
      <c r="G153" s="70">
        <f t="shared" si="31"/>
        <v>434380.57531044853</v>
      </c>
      <c r="Q153" s="177" t="str">
        <f t="shared" si="32"/>
        <v/>
      </c>
      <c r="R153" s="178" t="str">
        <f t="shared" si="33"/>
        <v/>
      </c>
      <c r="S153" s="179" t="str">
        <f t="shared" si="34"/>
        <v/>
      </c>
      <c r="T153" s="180" t="str">
        <f t="shared" si="35"/>
        <v/>
      </c>
      <c r="U153" s="180" t="str">
        <f t="shared" si="36"/>
        <v/>
      </c>
      <c r="V153" s="180" t="str">
        <f t="shared" si="37"/>
        <v/>
      </c>
      <c r="W153" s="179" t="str">
        <f t="shared" si="29"/>
        <v/>
      </c>
    </row>
    <row r="154" spans="1:23" x14ac:dyDescent="0.25">
      <c r="A154" s="78">
        <f t="shared" si="38"/>
        <v>50072</v>
      </c>
      <c r="B154" s="72">
        <f t="shared" si="39"/>
        <v>137</v>
      </c>
      <c r="C154" s="70">
        <f t="shared" si="40"/>
        <v>434380.57531044853</v>
      </c>
      <c r="D154" s="79">
        <f t="shared" si="41"/>
        <v>2099.5061140005009</v>
      </c>
      <c r="E154" s="79">
        <f t="shared" si="42"/>
        <v>2805.8233742249922</v>
      </c>
      <c r="F154" s="79">
        <f t="shared" si="30"/>
        <v>4905.3294882254932</v>
      </c>
      <c r="G154" s="70">
        <f t="shared" si="31"/>
        <v>431574.75193622353</v>
      </c>
      <c r="Q154" s="177" t="str">
        <f t="shared" si="32"/>
        <v/>
      </c>
      <c r="R154" s="178" t="str">
        <f t="shared" si="33"/>
        <v/>
      </c>
      <c r="S154" s="179" t="str">
        <f t="shared" si="34"/>
        <v/>
      </c>
      <c r="T154" s="180" t="str">
        <f t="shared" si="35"/>
        <v/>
      </c>
      <c r="U154" s="180" t="str">
        <f t="shared" si="36"/>
        <v/>
      </c>
      <c r="V154" s="180" t="str">
        <f t="shared" si="37"/>
        <v/>
      </c>
      <c r="W154" s="179" t="str">
        <f t="shared" si="29"/>
        <v/>
      </c>
    </row>
    <row r="155" spans="1:23" x14ac:dyDescent="0.25">
      <c r="A155" s="78">
        <f t="shared" si="38"/>
        <v>50100</v>
      </c>
      <c r="B155" s="72">
        <f t="shared" si="39"/>
        <v>138</v>
      </c>
      <c r="C155" s="70">
        <f t="shared" si="40"/>
        <v>431574.75193622353</v>
      </c>
      <c r="D155" s="79">
        <f t="shared" si="41"/>
        <v>2085.9446343584136</v>
      </c>
      <c r="E155" s="79">
        <f t="shared" si="42"/>
        <v>2819.38485386708</v>
      </c>
      <c r="F155" s="79">
        <f t="shared" si="30"/>
        <v>4905.3294882254941</v>
      </c>
      <c r="G155" s="70">
        <f t="shared" si="31"/>
        <v>428755.36708235648</v>
      </c>
      <c r="Q155" s="177" t="str">
        <f t="shared" si="32"/>
        <v/>
      </c>
      <c r="R155" s="178" t="str">
        <f t="shared" si="33"/>
        <v/>
      </c>
      <c r="S155" s="179" t="str">
        <f t="shared" si="34"/>
        <v/>
      </c>
      <c r="T155" s="180" t="str">
        <f t="shared" si="35"/>
        <v/>
      </c>
      <c r="U155" s="180" t="str">
        <f t="shared" si="36"/>
        <v/>
      </c>
      <c r="V155" s="180" t="str">
        <f t="shared" si="37"/>
        <v/>
      </c>
      <c r="W155" s="179" t="str">
        <f t="shared" si="29"/>
        <v/>
      </c>
    </row>
    <row r="156" spans="1:23" x14ac:dyDescent="0.25">
      <c r="A156" s="78">
        <f t="shared" si="38"/>
        <v>50131</v>
      </c>
      <c r="B156" s="72">
        <f t="shared" si="39"/>
        <v>139</v>
      </c>
      <c r="C156" s="70">
        <f t="shared" si="40"/>
        <v>428755.36708235648</v>
      </c>
      <c r="D156" s="79">
        <f t="shared" si="41"/>
        <v>2072.3176075647229</v>
      </c>
      <c r="E156" s="79">
        <f t="shared" si="42"/>
        <v>2833.0118806607707</v>
      </c>
      <c r="F156" s="79">
        <f t="shared" si="30"/>
        <v>4905.3294882254941</v>
      </c>
      <c r="G156" s="70">
        <f t="shared" si="31"/>
        <v>425922.3552016957</v>
      </c>
      <c r="Q156" s="177" t="str">
        <f t="shared" si="32"/>
        <v/>
      </c>
      <c r="R156" s="178" t="str">
        <f t="shared" si="33"/>
        <v/>
      </c>
      <c r="S156" s="179" t="str">
        <f t="shared" si="34"/>
        <v/>
      </c>
      <c r="T156" s="180" t="str">
        <f t="shared" si="35"/>
        <v/>
      </c>
      <c r="U156" s="180" t="str">
        <f t="shared" si="36"/>
        <v/>
      </c>
      <c r="V156" s="180" t="str">
        <f t="shared" si="37"/>
        <v/>
      </c>
      <c r="W156" s="179" t="str">
        <f t="shared" si="29"/>
        <v/>
      </c>
    </row>
    <row r="157" spans="1:23" x14ac:dyDescent="0.25">
      <c r="A157" s="78">
        <f t="shared" si="38"/>
        <v>50161</v>
      </c>
      <c r="B157" s="72">
        <f t="shared" si="39"/>
        <v>140</v>
      </c>
      <c r="C157" s="70">
        <f t="shared" si="40"/>
        <v>425922.3552016957</v>
      </c>
      <c r="D157" s="79">
        <f t="shared" si="41"/>
        <v>2058.6247168081959</v>
      </c>
      <c r="E157" s="79">
        <f t="shared" si="42"/>
        <v>2846.7047714172977</v>
      </c>
      <c r="F157" s="79">
        <f t="shared" si="30"/>
        <v>4905.3294882254941</v>
      </c>
      <c r="G157" s="70">
        <f t="shared" si="31"/>
        <v>423075.65043027839</v>
      </c>
      <c r="Q157" s="177" t="str">
        <f t="shared" si="32"/>
        <v/>
      </c>
      <c r="R157" s="178" t="str">
        <f t="shared" si="33"/>
        <v/>
      </c>
      <c r="S157" s="179" t="str">
        <f t="shared" si="34"/>
        <v/>
      </c>
      <c r="T157" s="180" t="str">
        <f t="shared" si="35"/>
        <v/>
      </c>
      <c r="U157" s="180" t="str">
        <f t="shared" si="36"/>
        <v/>
      </c>
      <c r="V157" s="180" t="str">
        <f t="shared" si="37"/>
        <v/>
      </c>
      <c r="W157" s="179" t="str">
        <f t="shared" si="29"/>
        <v/>
      </c>
    </row>
    <row r="158" spans="1:23" x14ac:dyDescent="0.25">
      <c r="A158" s="78">
        <f t="shared" si="38"/>
        <v>50192</v>
      </c>
      <c r="B158" s="72">
        <f t="shared" si="39"/>
        <v>141</v>
      </c>
      <c r="C158" s="70">
        <f t="shared" si="40"/>
        <v>423075.65043027839</v>
      </c>
      <c r="D158" s="79">
        <f t="shared" si="41"/>
        <v>2044.865643746346</v>
      </c>
      <c r="E158" s="79">
        <f t="shared" si="42"/>
        <v>2860.4638444791481</v>
      </c>
      <c r="F158" s="79">
        <f t="shared" si="30"/>
        <v>4905.3294882254941</v>
      </c>
      <c r="G158" s="70">
        <f t="shared" si="31"/>
        <v>420215.18658579927</v>
      </c>
      <c r="Q158" s="177" t="str">
        <f t="shared" si="32"/>
        <v/>
      </c>
      <c r="R158" s="178" t="str">
        <f t="shared" si="33"/>
        <v/>
      </c>
      <c r="S158" s="179" t="str">
        <f t="shared" si="34"/>
        <v/>
      </c>
      <c r="T158" s="180" t="str">
        <f t="shared" si="35"/>
        <v/>
      </c>
      <c r="U158" s="180" t="str">
        <f t="shared" si="36"/>
        <v/>
      </c>
      <c r="V158" s="180" t="str">
        <f t="shared" si="37"/>
        <v/>
      </c>
      <c r="W158" s="179" t="str">
        <f t="shared" si="29"/>
        <v/>
      </c>
    </row>
    <row r="159" spans="1:23" x14ac:dyDescent="0.25">
      <c r="A159" s="78">
        <f t="shared" si="38"/>
        <v>50222</v>
      </c>
      <c r="B159" s="72">
        <f t="shared" si="39"/>
        <v>142</v>
      </c>
      <c r="C159" s="70">
        <f t="shared" si="40"/>
        <v>420215.18658579927</v>
      </c>
      <c r="D159" s="79">
        <f t="shared" si="41"/>
        <v>2031.04006849803</v>
      </c>
      <c r="E159" s="79">
        <f t="shared" si="42"/>
        <v>2874.2894197274632</v>
      </c>
      <c r="F159" s="79">
        <f t="shared" si="30"/>
        <v>4905.3294882254932</v>
      </c>
      <c r="G159" s="70">
        <f t="shared" si="31"/>
        <v>417340.89716607181</v>
      </c>
      <c r="Q159" s="177" t="str">
        <f t="shared" si="32"/>
        <v/>
      </c>
      <c r="R159" s="178" t="str">
        <f t="shared" si="33"/>
        <v/>
      </c>
      <c r="S159" s="179" t="str">
        <f t="shared" si="34"/>
        <v/>
      </c>
      <c r="T159" s="180" t="str">
        <f t="shared" si="35"/>
        <v/>
      </c>
      <c r="U159" s="180" t="str">
        <f t="shared" si="36"/>
        <v/>
      </c>
      <c r="V159" s="180" t="str">
        <f t="shared" si="37"/>
        <v/>
      </c>
      <c r="W159" s="179" t="str">
        <f t="shared" si="29"/>
        <v/>
      </c>
    </row>
    <row r="160" spans="1:23" x14ac:dyDescent="0.25">
      <c r="A160" s="78">
        <f t="shared" si="38"/>
        <v>50253</v>
      </c>
      <c r="B160" s="72">
        <f t="shared" si="39"/>
        <v>143</v>
      </c>
      <c r="C160" s="70">
        <f t="shared" si="40"/>
        <v>417340.89716607181</v>
      </c>
      <c r="D160" s="79">
        <f t="shared" si="41"/>
        <v>2017.1476696360139</v>
      </c>
      <c r="E160" s="79">
        <f t="shared" si="42"/>
        <v>2888.1818185894795</v>
      </c>
      <c r="F160" s="79">
        <f t="shared" si="30"/>
        <v>4905.3294882254932</v>
      </c>
      <c r="G160" s="70">
        <f t="shared" si="31"/>
        <v>414452.71534748236</v>
      </c>
      <c r="Q160" s="177" t="str">
        <f t="shared" si="32"/>
        <v/>
      </c>
      <c r="R160" s="178" t="str">
        <f t="shared" si="33"/>
        <v/>
      </c>
      <c r="S160" s="179" t="str">
        <f t="shared" si="34"/>
        <v/>
      </c>
      <c r="T160" s="180" t="str">
        <f t="shared" si="35"/>
        <v/>
      </c>
      <c r="U160" s="180" t="str">
        <f t="shared" si="36"/>
        <v/>
      </c>
      <c r="V160" s="180" t="str">
        <f t="shared" si="37"/>
        <v/>
      </c>
      <c r="W160" s="179" t="str">
        <f t="shared" si="29"/>
        <v/>
      </c>
    </row>
    <row r="161" spans="1:23" x14ac:dyDescent="0.25">
      <c r="A161" s="78">
        <f t="shared" si="38"/>
        <v>50284</v>
      </c>
      <c r="B161" s="72">
        <f t="shared" si="39"/>
        <v>144</v>
      </c>
      <c r="C161" s="70">
        <f t="shared" si="40"/>
        <v>414452.71534748236</v>
      </c>
      <c r="D161" s="79">
        <f t="shared" si="41"/>
        <v>2003.1881241794979</v>
      </c>
      <c r="E161" s="79">
        <f t="shared" si="42"/>
        <v>2902.1413640459955</v>
      </c>
      <c r="F161" s="79">
        <f t="shared" si="30"/>
        <v>4905.3294882254932</v>
      </c>
      <c r="G161" s="70">
        <f t="shared" si="31"/>
        <v>411550.57398343633</v>
      </c>
      <c r="Q161" s="177" t="str">
        <f t="shared" si="32"/>
        <v/>
      </c>
      <c r="R161" s="178" t="str">
        <f t="shared" si="33"/>
        <v/>
      </c>
      <c r="S161" s="179" t="str">
        <f t="shared" si="34"/>
        <v/>
      </c>
      <c r="T161" s="180" t="str">
        <f t="shared" si="35"/>
        <v/>
      </c>
      <c r="U161" s="180" t="str">
        <f t="shared" si="36"/>
        <v/>
      </c>
      <c r="V161" s="180" t="str">
        <f t="shared" si="37"/>
        <v/>
      </c>
      <c r="W161" s="179" t="str">
        <f t="shared" si="29"/>
        <v/>
      </c>
    </row>
    <row r="162" spans="1:23" x14ac:dyDescent="0.25">
      <c r="A162" s="78">
        <f t="shared" si="38"/>
        <v>50314</v>
      </c>
      <c r="B162" s="72">
        <f t="shared" si="39"/>
        <v>145</v>
      </c>
      <c r="C162" s="70">
        <f t="shared" si="40"/>
        <v>411550.57398343633</v>
      </c>
      <c r="D162" s="79">
        <f t="shared" si="41"/>
        <v>1989.1611075866088</v>
      </c>
      <c r="E162" s="79">
        <f t="shared" si="42"/>
        <v>2916.1683806388846</v>
      </c>
      <c r="F162" s="79">
        <f t="shared" si="30"/>
        <v>4905.3294882254932</v>
      </c>
      <c r="G162" s="70">
        <f t="shared" si="31"/>
        <v>408634.40560279746</v>
      </c>
      <c r="Q162" s="177" t="str">
        <f t="shared" si="32"/>
        <v/>
      </c>
      <c r="R162" s="178" t="str">
        <f t="shared" si="33"/>
        <v/>
      </c>
      <c r="S162" s="179" t="str">
        <f t="shared" si="34"/>
        <v/>
      </c>
      <c r="T162" s="180" t="str">
        <f t="shared" si="35"/>
        <v/>
      </c>
      <c r="U162" s="180" t="str">
        <f t="shared" si="36"/>
        <v/>
      </c>
      <c r="V162" s="180" t="str">
        <f t="shared" si="37"/>
        <v/>
      </c>
      <c r="W162" s="179" t="str">
        <f t="shared" si="29"/>
        <v/>
      </c>
    </row>
    <row r="163" spans="1:23" x14ac:dyDescent="0.25">
      <c r="A163" s="78">
        <f t="shared" si="38"/>
        <v>50345</v>
      </c>
      <c r="B163" s="72">
        <f t="shared" si="39"/>
        <v>146</v>
      </c>
      <c r="C163" s="70">
        <f t="shared" si="40"/>
        <v>408634.40560279746</v>
      </c>
      <c r="D163" s="79">
        <f t="shared" si="41"/>
        <v>1975.0662937468542</v>
      </c>
      <c r="E163" s="79">
        <f t="shared" si="42"/>
        <v>2930.2631944786385</v>
      </c>
      <c r="F163" s="79">
        <f t="shared" si="30"/>
        <v>4905.3294882254922</v>
      </c>
      <c r="G163" s="70">
        <f t="shared" si="31"/>
        <v>405704.14240831882</v>
      </c>
      <c r="Q163" s="177" t="str">
        <f t="shared" si="32"/>
        <v/>
      </c>
      <c r="R163" s="178" t="str">
        <f t="shared" si="33"/>
        <v/>
      </c>
      <c r="S163" s="179" t="str">
        <f t="shared" si="34"/>
        <v/>
      </c>
      <c r="T163" s="180" t="str">
        <f t="shared" si="35"/>
        <v/>
      </c>
      <c r="U163" s="180" t="str">
        <f t="shared" si="36"/>
        <v/>
      </c>
      <c r="V163" s="180" t="str">
        <f t="shared" si="37"/>
        <v/>
      </c>
      <c r="W163" s="179" t="str">
        <f t="shared" si="29"/>
        <v/>
      </c>
    </row>
    <row r="164" spans="1:23" x14ac:dyDescent="0.25">
      <c r="A164" s="78">
        <f t="shared" si="38"/>
        <v>50375</v>
      </c>
      <c r="B164" s="72">
        <f t="shared" si="39"/>
        <v>147</v>
      </c>
      <c r="C164" s="70">
        <f t="shared" si="40"/>
        <v>405704.14240831882</v>
      </c>
      <c r="D164" s="79">
        <f t="shared" si="41"/>
        <v>1960.9033549735411</v>
      </c>
      <c r="E164" s="79">
        <f t="shared" si="42"/>
        <v>2944.4261332519523</v>
      </c>
      <c r="F164" s="79">
        <f t="shared" si="30"/>
        <v>4905.3294882254932</v>
      </c>
      <c r="G164" s="70">
        <f t="shared" si="31"/>
        <v>402759.71627506689</v>
      </c>
      <c r="Q164" s="177" t="str">
        <f t="shared" si="32"/>
        <v/>
      </c>
      <c r="R164" s="178" t="str">
        <f t="shared" si="33"/>
        <v/>
      </c>
      <c r="S164" s="179" t="str">
        <f t="shared" si="34"/>
        <v/>
      </c>
      <c r="T164" s="180" t="str">
        <f t="shared" si="35"/>
        <v/>
      </c>
      <c r="U164" s="180" t="str">
        <f t="shared" si="36"/>
        <v/>
      </c>
      <c r="V164" s="180" t="str">
        <f t="shared" si="37"/>
        <v/>
      </c>
      <c r="W164" s="179" t="str">
        <f t="shared" si="29"/>
        <v/>
      </c>
    </row>
    <row r="165" spans="1:23" x14ac:dyDescent="0.25">
      <c r="A165" s="78">
        <f t="shared" si="38"/>
        <v>50406</v>
      </c>
      <c r="B165" s="72">
        <f t="shared" si="39"/>
        <v>148</v>
      </c>
      <c r="C165" s="70">
        <f t="shared" si="40"/>
        <v>402759.71627506689</v>
      </c>
      <c r="D165" s="79">
        <f t="shared" si="41"/>
        <v>1946.6719619961561</v>
      </c>
      <c r="E165" s="79">
        <f t="shared" si="42"/>
        <v>2958.6575262293372</v>
      </c>
      <c r="F165" s="79">
        <f t="shared" si="30"/>
        <v>4905.3294882254932</v>
      </c>
      <c r="G165" s="70">
        <f t="shared" si="31"/>
        <v>399801.05874883756</v>
      </c>
      <c r="Q165" s="177" t="str">
        <f t="shared" si="32"/>
        <v/>
      </c>
      <c r="R165" s="178" t="str">
        <f t="shared" si="33"/>
        <v/>
      </c>
      <c r="S165" s="179" t="str">
        <f t="shared" si="34"/>
        <v/>
      </c>
      <c r="T165" s="180" t="str">
        <f t="shared" si="35"/>
        <v/>
      </c>
      <c r="U165" s="180" t="str">
        <f t="shared" si="36"/>
        <v/>
      </c>
      <c r="V165" s="180" t="str">
        <f t="shared" si="37"/>
        <v/>
      </c>
      <c r="W165" s="179" t="str">
        <f t="shared" si="29"/>
        <v/>
      </c>
    </row>
    <row r="166" spans="1:23" x14ac:dyDescent="0.25">
      <c r="A166" s="78">
        <f t="shared" si="38"/>
        <v>50437</v>
      </c>
      <c r="B166" s="72">
        <f t="shared" si="39"/>
        <v>149</v>
      </c>
      <c r="C166" s="70">
        <f t="shared" si="40"/>
        <v>399801.05874883756</v>
      </c>
      <c r="D166" s="79">
        <f t="shared" si="41"/>
        <v>1932.3717839527151</v>
      </c>
      <c r="E166" s="79">
        <f t="shared" si="42"/>
        <v>2972.9577042727792</v>
      </c>
      <c r="F166" s="79">
        <f t="shared" si="30"/>
        <v>4905.3294882254941</v>
      </c>
      <c r="G166" s="70">
        <f t="shared" si="31"/>
        <v>396828.1010445648</v>
      </c>
      <c r="Q166" s="177" t="str">
        <f t="shared" si="32"/>
        <v/>
      </c>
      <c r="R166" s="178" t="str">
        <f t="shared" si="33"/>
        <v/>
      </c>
      <c r="S166" s="179" t="str">
        <f t="shared" si="34"/>
        <v/>
      </c>
      <c r="T166" s="180" t="str">
        <f t="shared" si="35"/>
        <v/>
      </c>
      <c r="U166" s="180" t="str">
        <f t="shared" si="36"/>
        <v/>
      </c>
      <c r="V166" s="180" t="str">
        <f t="shared" si="37"/>
        <v/>
      </c>
      <c r="W166" s="179" t="str">
        <f t="shared" si="29"/>
        <v/>
      </c>
    </row>
    <row r="167" spans="1:23" x14ac:dyDescent="0.25">
      <c r="A167" s="78">
        <f t="shared" si="38"/>
        <v>50465</v>
      </c>
      <c r="B167" s="72">
        <f t="shared" si="39"/>
        <v>150</v>
      </c>
      <c r="C167" s="70">
        <f t="shared" si="40"/>
        <v>396828.1010445648</v>
      </c>
      <c r="D167" s="79">
        <f t="shared" si="41"/>
        <v>1918.0024883820627</v>
      </c>
      <c r="E167" s="79">
        <f t="shared" si="42"/>
        <v>2987.3269998434307</v>
      </c>
      <c r="F167" s="79">
        <f t="shared" si="30"/>
        <v>4905.3294882254932</v>
      </c>
      <c r="G167" s="70">
        <f t="shared" si="31"/>
        <v>393840.77404472139</v>
      </c>
      <c r="Q167" s="177" t="str">
        <f t="shared" si="32"/>
        <v/>
      </c>
      <c r="R167" s="178" t="str">
        <f t="shared" si="33"/>
        <v/>
      </c>
      <c r="S167" s="179" t="str">
        <f t="shared" si="34"/>
        <v/>
      </c>
      <c r="T167" s="180" t="str">
        <f t="shared" si="35"/>
        <v/>
      </c>
      <c r="U167" s="180" t="str">
        <f t="shared" si="36"/>
        <v/>
      </c>
      <c r="V167" s="180" t="str">
        <f t="shared" si="37"/>
        <v/>
      </c>
      <c r="W167" s="179" t="str">
        <f t="shared" si="29"/>
        <v/>
      </c>
    </row>
    <row r="168" spans="1:23" x14ac:dyDescent="0.25">
      <c r="A168" s="78">
        <f t="shared" si="38"/>
        <v>50496</v>
      </c>
      <c r="B168" s="72">
        <f t="shared" si="39"/>
        <v>151</v>
      </c>
      <c r="C168" s="70">
        <f t="shared" si="40"/>
        <v>393840.77404472139</v>
      </c>
      <c r="D168" s="79">
        <f t="shared" si="41"/>
        <v>1903.5637412161529</v>
      </c>
      <c r="E168" s="79">
        <f t="shared" si="42"/>
        <v>3001.7657470093404</v>
      </c>
      <c r="F168" s="79">
        <f t="shared" si="30"/>
        <v>4905.3294882254932</v>
      </c>
      <c r="G168" s="70">
        <f t="shared" si="31"/>
        <v>390839.00829771202</v>
      </c>
      <c r="Q168" s="177" t="str">
        <f t="shared" si="32"/>
        <v/>
      </c>
      <c r="R168" s="178" t="str">
        <f t="shared" si="33"/>
        <v/>
      </c>
      <c r="S168" s="179" t="str">
        <f t="shared" si="34"/>
        <v/>
      </c>
      <c r="T168" s="180" t="str">
        <f t="shared" si="35"/>
        <v/>
      </c>
      <c r="U168" s="180" t="str">
        <f t="shared" si="36"/>
        <v/>
      </c>
      <c r="V168" s="180" t="str">
        <f t="shared" si="37"/>
        <v/>
      </c>
      <c r="W168" s="179" t="str">
        <f t="shared" si="29"/>
        <v/>
      </c>
    </row>
    <row r="169" spans="1:23" x14ac:dyDescent="0.25">
      <c r="A169" s="78">
        <f t="shared" si="38"/>
        <v>50526</v>
      </c>
      <c r="B169" s="72">
        <f t="shared" si="39"/>
        <v>152</v>
      </c>
      <c r="C169" s="70">
        <f t="shared" si="40"/>
        <v>390839.00829771202</v>
      </c>
      <c r="D169" s="79">
        <f t="shared" si="41"/>
        <v>1889.0552067722745</v>
      </c>
      <c r="E169" s="79">
        <f t="shared" si="42"/>
        <v>3016.2742814532189</v>
      </c>
      <c r="F169" s="79">
        <f t="shared" si="30"/>
        <v>4905.3294882254932</v>
      </c>
      <c r="G169" s="70">
        <f t="shared" si="31"/>
        <v>387822.73401625879</v>
      </c>
      <c r="Q169" s="177" t="str">
        <f t="shared" si="32"/>
        <v/>
      </c>
      <c r="R169" s="178" t="str">
        <f t="shared" si="33"/>
        <v/>
      </c>
      <c r="S169" s="179" t="str">
        <f t="shared" si="34"/>
        <v/>
      </c>
      <c r="T169" s="180" t="str">
        <f t="shared" si="35"/>
        <v/>
      </c>
      <c r="U169" s="180" t="str">
        <f t="shared" si="36"/>
        <v/>
      </c>
      <c r="V169" s="180" t="str">
        <f t="shared" si="37"/>
        <v/>
      </c>
      <c r="W169" s="179" t="str">
        <f t="shared" si="29"/>
        <v/>
      </c>
    </row>
    <row r="170" spans="1:23" x14ac:dyDescent="0.25">
      <c r="A170" s="78">
        <f t="shared" si="38"/>
        <v>50557</v>
      </c>
      <c r="B170" s="72">
        <f t="shared" si="39"/>
        <v>153</v>
      </c>
      <c r="C170" s="70">
        <f t="shared" si="40"/>
        <v>387822.73401625879</v>
      </c>
      <c r="D170" s="79">
        <f t="shared" si="41"/>
        <v>1874.4765477452506</v>
      </c>
      <c r="E170" s="79">
        <f t="shared" si="42"/>
        <v>3030.852940480243</v>
      </c>
      <c r="F170" s="79">
        <f t="shared" si="30"/>
        <v>4905.3294882254941</v>
      </c>
      <c r="G170" s="70">
        <f t="shared" si="31"/>
        <v>384791.88107577857</v>
      </c>
      <c r="Q170" s="177" t="str">
        <f t="shared" si="32"/>
        <v/>
      </c>
      <c r="R170" s="178" t="str">
        <f t="shared" si="33"/>
        <v/>
      </c>
      <c r="S170" s="179" t="str">
        <f t="shared" si="34"/>
        <v/>
      </c>
      <c r="T170" s="180" t="str">
        <f t="shared" si="35"/>
        <v/>
      </c>
      <c r="U170" s="180" t="str">
        <f t="shared" si="36"/>
        <v/>
      </c>
      <c r="V170" s="180" t="str">
        <f t="shared" si="37"/>
        <v/>
      </c>
      <c r="W170" s="179" t="str">
        <f t="shared" si="29"/>
        <v/>
      </c>
    </row>
    <row r="171" spans="1:23" x14ac:dyDescent="0.25">
      <c r="A171" s="78">
        <f t="shared" si="38"/>
        <v>50587</v>
      </c>
      <c r="B171" s="72">
        <f t="shared" si="39"/>
        <v>154</v>
      </c>
      <c r="C171" s="70">
        <f t="shared" si="40"/>
        <v>384791.88107577857</v>
      </c>
      <c r="D171" s="79">
        <f t="shared" si="41"/>
        <v>1859.8274251995963</v>
      </c>
      <c r="E171" s="79">
        <f t="shared" si="42"/>
        <v>3045.5020630258973</v>
      </c>
      <c r="F171" s="79">
        <f t="shared" si="30"/>
        <v>4905.3294882254941</v>
      </c>
      <c r="G171" s="70">
        <f t="shared" si="31"/>
        <v>381746.37901275267</v>
      </c>
      <c r="Q171" s="177" t="str">
        <f t="shared" si="32"/>
        <v/>
      </c>
      <c r="R171" s="178" t="str">
        <f t="shared" si="33"/>
        <v/>
      </c>
      <c r="S171" s="179" t="str">
        <f t="shared" si="34"/>
        <v/>
      </c>
      <c r="T171" s="180" t="str">
        <f t="shared" si="35"/>
        <v/>
      </c>
      <c r="U171" s="180" t="str">
        <f t="shared" si="36"/>
        <v/>
      </c>
      <c r="V171" s="180" t="str">
        <f t="shared" si="37"/>
        <v/>
      </c>
      <c r="W171" s="179" t="str">
        <f t="shared" si="29"/>
        <v/>
      </c>
    </row>
    <row r="172" spans="1:23" x14ac:dyDescent="0.25">
      <c r="A172" s="78">
        <f t="shared" si="38"/>
        <v>50618</v>
      </c>
      <c r="B172" s="72">
        <f t="shared" si="39"/>
        <v>155</v>
      </c>
      <c r="C172" s="70">
        <f t="shared" si="40"/>
        <v>381746.37901275267</v>
      </c>
      <c r="D172" s="79">
        <f t="shared" si="41"/>
        <v>1845.1074985616378</v>
      </c>
      <c r="E172" s="79">
        <f t="shared" si="42"/>
        <v>3060.2219896638562</v>
      </c>
      <c r="F172" s="79">
        <f t="shared" si="30"/>
        <v>4905.3294882254941</v>
      </c>
      <c r="G172" s="70">
        <f t="shared" si="31"/>
        <v>378686.15702308883</v>
      </c>
      <c r="Q172" s="177" t="str">
        <f t="shared" si="32"/>
        <v/>
      </c>
      <c r="R172" s="178" t="str">
        <f t="shared" si="33"/>
        <v/>
      </c>
      <c r="S172" s="179" t="str">
        <f t="shared" si="34"/>
        <v/>
      </c>
      <c r="T172" s="180" t="str">
        <f t="shared" si="35"/>
        <v/>
      </c>
      <c r="U172" s="180" t="str">
        <f t="shared" si="36"/>
        <v/>
      </c>
      <c r="V172" s="180" t="str">
        <f t="shared" si="37"/>
        <v/>
      </c>
      <c r="W172" s="179" t="str">
        <f t="shared" si="29"/>
        <v/>
      </c>
    </row>
    <row r="173" spans="1:23" x14ac:dyDescent="0.25">
      <c r="A173" s="78">
        <f t="shared" si="38"/>
        <v>50649</v>
      </c>
      <c r="B173" s="72">
        <f t="shared" si="39"/>
        <v>156</v>
      </c>
      <c r="C173" s="70">
        <f t="shared" si="40"/>
        <v>378686.15702308883</v>
      </c>
      <c r="D173" s="79">
        <f t="shared" si="41"/>
        <v>1830.3164256115956</v>
      </c>
      <c r="E173" s="79">
        <f t="shared" si="42"/>
        <v>3075.0130626138975</v>
      </c>
      <c r="F173" s="79">
        <f t="shared" si="30"/>
        <v>4905.3294882254932</v>
      </c>
      <c r="G173" s="70">
        <f t="shared" si="31"/>
        <v>375611.14396047493</v>
      </c>
      <c r="Q173" s="177" t="str">
        <f t="shared" si="32"/>
        <v/>
      </c>
      <c r="R173" s="178" t="str">
        <f t="shared" si="33"/>
        <v/>
      </c>
      <c r="S173" s="179" t="str">
        <f t="shared" si="34"/>
        <v/>
      </c>
      <c r="T173" s="180" t="str">
        <f t="shared" si="35"/>
        <v/>
      </c>
      <c r="U173" s="180" t="str">
        <f t="shared" si="36"/>
        <v/>
      </c>
      <c r="V173" s="180" t="str">
        <f t="shared" si="37"/>
        <v/>
      </c>
      <c r="W173" s="179" t="str">
        <f t="shared" si="29"/>
        <v/>
      </c>
    </row>
    <row r="174" spans="1:23" x14ac:dyDescent="0.25">
      <c r="A174" s="78">
        <f t="shared" si="38"/>
        <v>50679</v>
      </c>
      <c r="B174" s="72">
        <f t="shared" si="39"/>
        <v>157</v>
      </c>
      <c r="C174" s="70">
        <f t="shared" si="40"/>
        <v>375611.14396047493</v>
      </c>
      <c r="D174" s="79">
        <f t="shared" si="41"/>
        <v>1815.4538624756283</v>
      </c>
      <c r="E174" s="79">
        <f t="shared" si="42"/>
        <v>3089.8756257498649</v>
      </c>
      <c r="F174" s="79">
        <f t="shared" si="30"/>
        <v>4905.3294882254932</v>
      </c>
      <c r="G174" s="70">
        <f t="shared" si="31"/>
        <v>372521.26833472506</v>
      </c>
      <c r="Q174" s="177" t="str">
        <f t="shared" si="32"/>
        <v/>
      </c>
      <c r="R174" s="178" t="str">
        <f t="shared" si="33"/>
        <v/>
      </c>
      <c r="S174" s="179" t="str">
        <f t="shared" si="34"/>
        <v/>
      </c>
      <c r="T174" s="180" t="str">
        <f t="shared" si="35"/>
        <v/>
      </c>
      <c r="U174" s="180" t="str">
        <f t="shared" si="36"/>
        <v/>
      </c>
      <c r="V174" s="180" t="str">
        <f t="shared" si="37"/>
        <v/>
      </c>
      <c r="W174" s="179" t="str">
        <f t="shared" si="29"/>
        <v/>
      </c>
    </row>
    <row r="175" spans="1:23" x14ac:dyDescent="0.25">
      <c r="A175" s="78">
        <f t="shared" si="38"/>
        <v>50710</v>
      </c>
      <c r="B175" s="72">
        <f t="shared" si="39"/>
        <v>158</v>
      </c>
      <c r="C175" s="70">
        <f t="shared" si="40"/>
        <v>372521.26833472506</v>
      </c>
      <c r="D175" s="79">
        <f t="shared" si="41"/>
        <v>1800.5194636178373</v>
      </c>
      <c r="E175" s="79">
        <f t="shared" si="42"/>
        <v>3104.8100246076556</v>
      </c>
      <c r="F175" s="79">
        <f t="shared" si="30"/>
        <v>4905.3294882254932</v>
      </c>
      <c r="G175" s="70">
        <f t="shared" si="31"/>
        <v>369416.45831011742</v>
      </c>
      <c r="Q175" s="177" t="str">
        <f t="shared" si="32"/>
        <v/>
      </c>
      <c r="R175" s="178" t="str">
        <f t="shared" si="33"/>
        <v/>
      </c>
      <c r="S175" s="179" t="str">
        <f t="shared" si="34"/>
        <v/>
      </c>
      <c r="T175" s="180" t="str">
        <f t="shared" si="35"/>
        <v/>
      </c>
      <c r="U175" s="180" t="str">
        <f t="shared" si="36"/>
        <v/>
      </c>
      <c r="V175" s="180" t="str">
        <f t="shared" si="37"/>
        <v/>
      </c>
      <c r="W175" s="179" t="str">
        <f t="shared" si="29"/>
        <v/>
      </c>
    </row>
    <row r="176" spans="1:23" x14ac:dyDescent="0.25">
      <c r="A176" s="78">
        <f t="shared" si="38"/>
        <v>50740</v>
      </c>
      <c r="B176" s="72">
        <f t="shared" si="39"/>
        <v>159</v>
      </c>
      <c r="C176" s="70">
        <f t="shared" si="40"/>
        <v>369416.45831011742</v>
      </c>
      <c r="D176" s="79">
        <f t="shared" si="41"/>
        <v>1785.5128818322337</v>
      </c>
      <c r="E176" s="79">
        <f t="shared" si="42"/>
        <v>3119.8166063932595</v>
      </c>
      <c r="F176" s="79">
        <f t="shared" si="30"/>
        <v>4905.3294882254932</v>
      </c>
      <c r="G176" s="70">
        <f t="shared" si="31"/>
        <v>366296.64170372416</v>
      </c>
      <c r="Q176" s="177" t="str">
        <f t="shared" si="32"/>
        <v/>
      </c>
      <c r="R176" s="178" t="str">
        <f t="shared" si="33"/>
        <v/>
      </c>
      <c r="S176" s="179" t="str">
        <f t="shared" si="34"/>
        <v/>
      </c>
      <c r="T176" s="180" t="str">
        <f t="shared" si="35"/>
        <v/>
      </c>
      <c r="U176" s="180" t="str">
        <f t="shared" si="36"/>
        <v/>
      </c>
      <c r="V176" s="180" t="str">
        <f t="shared" si="37"/>
        <v/>
      </c>
      <c r="W176" s="179" t="str">
        <f t="shared" si="29"/>
        <v/>
      </c>
    </row>
    <row r="177" spans="1:23" x14ac:dyDescent="0.25">
      <c r="A177" s="78">
        <f t="shared" si="38"/>
        <v>50771</v>
      </c>
      <c r="B177" s="72">
        <f t="shared" si="39"/>
        <v>160</v>
      </c>
      <c r="C177" s="70">
        <f t="shared" si="40"/>
        <v>366296.64170372416</v>
      </c>
      <c r="D177" s="79">
        <f t="shared" si="41"/>
        <v>1770.4337682346663</v>
      </c>
      <c r="E177" s="79">
        <f t="shared" si="42"/>
        <v>3134.8957199908273</v>
      </c>
      <c r="F177" s="79">
        <f t="shared" si="30"/>
        <v>4905.3294882254941</v>
      </c>
      <c r="G177" s="70">
        <f t="shared" si="31"/>
        <v>363161.74598373333</v>
      </c>
      <c r="Q177" s="177" t="str">
        <f t="shared" si="32"/>
        <v/>
      </c>
      <c r="R177" s="178" t="str">
        <f t="shared" si="33"/>
        <v/>
      </c>
      <c r="S177" s="179" t="str">
        <f t="shared" si="34"/>
        <v/>
      </c>
      <c r="T177" s="180" t="str">
        <f t="shared" si="35"/>
        <v/>
      </c>
      <c r="U177" s="180" t="str">
        <f t="shared" si="36"/>
        <v/>
      </c>
      <c r="V177" s="180" t="str">
        <f t="shared" si="37"/>
        <v/>
      </c>
      <c r="W177" s="179" t="str">
        <f t="shared" si="29"/>
        <v/>
      </c>
    </row>
    <row r="178" spans="1:23" x14ac:dyDescent="0.25">
      <c r="A178" s="78">
        <f t="shared" si="38"/>
        <v>50802</v>
      </c>
      <c r="B178" s="72">
        <f t="shared" si="39"/>
        <v>161</v>
      </c>
      <c r="C178" s="70">
        <f t="shared" si="40"/>
        <v>363161.74598373333</v>
      </c>
      <c r="D178" s="79">
        <f t="shared" si="41"/>
        <v>1755.2817722547109</v>
      </c>
      <c r="E178" s="79">
        <f t="shared" si="42"/>
        <v>3150.047715970783</v>
      </c>
      <c r="F178" s="79">
        <f t="shared" si="30"/>
        <v>4905.3294882254941</v>
      </c>
      <c r="G178" s="70">
        <f t="shared" si="31"/>
        <v>360011.69826776255</v>
      </c>
      <c r="Q178" s="177" t="str">
        <f t="shared" si="32"/>
        <v/>
      </c>
      <c r="R178" s="178" t="str">
        <f t="shared" si="33"/>
        <v/>
      </c>
      <c r="S178" s="179" t="str">
        <f t="shared" si="34"/>
        <v/>
      </c>
      <c r="T178" s="180" t="str">
        <f t="shared" si="35"/>
        <v/>
      </c>
      <c r="U178" s="180" t="str">
        <f t="shared" si="36"/>
        <v/>
      </c>
      <c r="V178" s="180" t="str">
        <f t="shared" si="37"/>
        <v/>
      </c>
      <c r="W178" s="179" t="str">
        <f t="shared" si="29"/>
        <v/>
      </c>
    </row>
    <row r="179" spans="1:23" x14ac:dyDescent="0.25">
      <c r="A179" s="78">
        <f t="shared" si="38"/>
        <v>50830</v>
      </c>
      <c r="B179" s="72">
        <f t="shared" si="39"/>
        <v>162</v>
      </c>
      <c r="C179" s="70">
        <f t="shared" si="40"/>
        <v>360011.69826776255</v>
      </c>
      <c r="D179" s="79">
        <f t="shared" si="41"/>
        <v>1740.0565416275188</v>
      </c>
      <c r="E179" s="79">
        <f t="shared" si="42"/>
        <v>3165.2729465979751</v>
      </c>
      <c r="F179" s="79">
        <f t="shared" si="30"/>
        <v>4905.3294882254941</v>
      </c>
      <c r="G179" s="70">
        <f t="shared" si="31"/>
        <v>356846.4253211646</v>
      </c>
      <c r="Q179" s="177" t="str">
        <f t="shared" si="32"/>
        <v/>
      </c>
      <c r="R179" s="178" t="str">
        <f t="shared" si="33"/>
        <v/>
      </c>
      <c r="S179" s="179" t="str">
        <f t="shared" si="34"/>
        <v/>
      </c>
      <c r="T179" s="180" t="str">
        <f t="shared" si="35"/>
        <v/>
      </c>
      <c r="U179" s="180" t="str">
        <f t="shared" si="36"/>
        <v/>
      </c>
      <c r="V179" s="180" t="str">
        <f t="shared" si="37"/>
        <v/>
      </c>
      <c r="W179" s="179" t="str">
        <f t="shared" si="29"/>
        <v/>
      </c>
    </row>
    <row r="180" spans="1:23" x14ac:dyDescent="0.25">
      <c r="A180" s="78">
        <f t="shared" si="38"/>
        <v>50861</v>
      </c>
      <c r="B180" s="72">
        <f t="shared" si="39"/>
        <v>163</v>
      </c>
      <c r="C180" s="70">
        <f t="shared" si="40"/>
        <v>356846.4253211646</v>
      </c>
      <c r="D180" s="79">
        <f t="shared" si="41"/>
        <v>1724.7577223856283</v>
      </c>
      <c r="E180" s="79">
        <f t="shared" si="42"/>
        <v>3180.5717658398653</v>
      </c>
      <c r="F180" s="79">
        <f t="shared" si="30"/>
        <v>4905.3294882254941</v>
      </c>
      <c r="G180" s="70">
        <f t="shared" si="31"/>
        <v>353665.85355532472</v>
      </c>
      <c r="Q180" s="177" t="str">
        <f t="shared" si="32"/>
        <v/>
      </c>
      <c r="R180" s="178" t="str">
        <f t="shared" si="33"/>
        <v/>
      </c>
      <c r="S180" s="179" t="str">
        <f t="shared" si="34"/>
        <v/>
      </c>
      <c r="T180" s="180" t="str">
        <f t="shared" si="35"/>
        <v/>
      </c>
      <c r="U180" s="180" t="str">
        <f t="shared" si="36"/>
        <v/>
      </c>
      <c r="V180" s="180" t="str">
        <f t="shared" si="37"/>
        <v/>
      </c>
      <c r="W180" s="179" t="str">
        <f t="shared" si="29"/>
        <v/>
      </c>
    </row>
    <row r="181" spans="1:23" x14ac:dyDescent="0.25">
      <c r="A181" s="78">
        <f t="shared" si="38"/>
        <v>50891</v>
      </c>
      <c r="B181" s="72">
        <f t="shared" si="39"/>
        <v>164</v>
      </c>
      <c r="C181" s="70">
        <f t="shared" si="40"/>
        <v>353665.85355532472</v>
      </c>
      <c r="D181" s="79">
        <f t="shared" si="41"/>
        <v>1709.3849588507358</v>
      </c>
      <c r="E181" s="79">
        <f t="shared" si="42"/>
        <v>3195.9445293747572</v>
      </c>
      <c r="F181" s="79">
        <f t="shared" si="30"/>
        <v>4905.3294882254932</v>
      </c>
      <c r="G181" s="70">
        <f t="shared" si="31"/>
        <v>350469.90902594995</v>
      </c>
      <c r="Q181" s="177" t="str">
        <f t="shared" si="32"/>
        <v/>
      </c>
      <c r="R181" s="178" t="str">
        <f t="shared" si="33"/>
        <v/>
      </c>
      <c r="S181" s="179" t="str">
        <f t="shared" si="34"/>
        <v/>
      </c>
      <c r="T181" s="180" t="str">
        <f t="shared" si="35"/>
        <v/>
      </c>
      <c r="U181" s="180" t="str">
        <f t="shared" si="36"/>
        <v/>
      </c>
      <c r="V181" s="180" t="str">
        <f t="shared" si="37"/>
        <v/>
      </c>
      <c r="W181" s="179" t="str">
        <f t="shared" si="29"/>
        <v/>
      </c>
    </row>
    <row r="182" spans="1:23" x14ac:dyDescent="0.25">
      <c r="A182" s="78">
        <f t="shared" si="38"/>
        <v>50922</v>
      </c>
      <c r="B182" s="72">
        <f t="shared" si="39"/>
        <v>165</v>
      </c>
      <c r="C182" s="70">
        <f t="shared" si="40"/>
        <v>350469.90902594995</v>
      </c>
      <c r="D182" s="79">
        <f t="shared" si="41"/>
        <v>1693.9378936254245</v>
      </c>
      <c r="E182" s="79">
        <f t="shared" si="42"/>
        <v>3211.3915946000689</v>
      </c>
      <c r="F182" s="79">
        <f t="shared" si="30"/>
        <v>4905.3294882254932</v>
      </c>
      <c r="G182" s="70">
        <f t="shared" si="31"/>
        <v>347258.5174313499</v>
      </c>
      <c r="Q182" s="177" t="str">
        <f t="shared" si="32"/>
        <v/>
      </c>
      <c r="R182" s="178" t="str">
        <f t="shared" si="33"/>
        <v/>
      </c>
      <c r="S182" s="179" t="str">
        <f t="shared" si="34"/>
        <v/>
      </c>
      <c r="T182" s="180" t="str">
        <f t="shared" si="35"/>
        <v/>
      </c>
      <c r="U182" s="180" t="str">
        <f t="shared" si="36"/>
        <v/>
      </c>
      <c r="V182" s="180" t="str">
        <f t="shared" si="37"/>
        <v/>
      </c>
      <c r="W182" s="179" t="str">
        <f t="shared" si="29"/>
        <v/>
      </c>
    </row>
    <row r="183" spans="1:23" x14ac:dyDescent="0.25">
      <c r="A183" s="78">
        <f t="shared" si="38"/>
        <v>50952</v>
      </c>
      <c r="B183" s="72">
        <f t="shared" si="39"/>
        <v>166</v>
      </c>
      <c r="C183" s="70">
        <f t="shared" si="40"/>
        <v>347258.5174313499</v>
      </c>
      <c r="D183" s="79">
        <f t="shared" si="41"/>
        <v>1678.4161675848577</v>
      </c>
      <c r="E183" s="79">
        <f t="shared" si="42"/>
        <v>3226.9133206406364</v>
      </c>
      <c r="F183" s="79">
        <f t="shared" si="30"/>
        <v>4905.3294882254941</v>
      </c>
      <c r="G183" s="70">
        <f t="shared" si="31"/>
        <v>344031.60411070928</v>
      </c>
      <c r="Q183" s="177" t="str">
        <f t="shared" si="32"/>
        <v/>
      </c>
      <c r="R183" s="178" t="str">
        <f t="shared" si="33"/>
        <v/>
      </c>
      <c r="S183" s="179" t="str">
        <f t="shared" si="34"/>
        <v/>
      </c>
      <c r="T183" s="180" t="str">
        <f t="shared" si="35"/>
        <v/>
      </c>
      <c r="U183" s="180" t="str">
        <f t="shared" si="36"/>
        <v/>
      </c>
      <c r="V183" s="180" t="str">
        <f t="shared" si="37"/>
        <v/>
      </c>
      <c r="W183" s="179" t="str">
        <f t="shared" si="29"/>
        <v/>
      </c>
    </row>
    <row r="184" spans="1:23" x14ac:dyDescent="0.25">
      <c r="A184" s="78">
        <f t="shared" si="38"/>
        <v>50983</v>
      </c>
      <c r="B184" s="72">
        <f t="shared" si="39"/>
        <v>167</v>
      </c>
      <c r="C184" s="70">
        <f t="shared" si="40"/>
        <v>344031.60411070928</v>
      </c>
      <c r="D184" s="79">
        <f t="shared" si="41"/>
        <v>1662.819419868428</v>
      </c>
      <c r="E184" s="79">
        <f t="shared" si="42"/>
        <v>3242.5100683570658</v>
      </c>
      <c r="F184" s="79">
        <f t="shared" si="30"/>
        <v>4905.3294882254941</v>
      </c>
      <c r="G184" s="70">
        <f t="shared" si="31"/>
        <v>340789.09404235223</v>
      </c>
      <c r="Q184" s="177" t="str">
        <f t="shared" si="32"/>
        <v/>
      </c>
      <c r="R184" s="178" t="str">
        <f t="shared" si="33"/>
        <v/>
      </c>
      <c r="S184" s="179" t="str">
        <f t="shared" si="34"/>
        <v/>
      </c>
      <c r="T184" s="180" t="str">
        <f t="shared" si="35"/>
        <v/>
      </c>
      <c r="U184" s="180" t="str">
        <f t="shared" si="36"/>
        <v/>
      </c>
      <c r="V184" s="180" t="str">
        <f t="shared" si="37"/>
        <v/>
      </c>
      <c r="W184" s="179" t="str">
        <f t="shared" si="29"/>
        <v/>
      </c>
    </row>
    <row r="185" spans="1:23" x14ac:dyDescent="0.25">
      <c r="A185" s="78">
        <f t="shared" si="38"/>
        <v>51014</v>
      </c>
      <c r="B185" s="72">
        <f t="shared" si="39"/>
        <v>168</v>
      </c>
      <c r="C185" s="70">
        <f t="shared" si="40"/>
        <v>340789.09404235223</v>
      </c>
      <c r="D185" s="79">
        <f t="shared" si="41"/>
        <v>1647.1472878713687</v>
      </c>
      <c r="E185" s="79">
        <f t="shared" si="42"/>
        <v>3258.1822003541247</v>
      </c>
      <c r="F185" s="79">
        <f t="shared" si="30"/>
        <v>4905.3294882254932</v>
      </c>
      <c r="G185" s="70">
        <f t="shared" si="31"/>
        <v>337530.91184199811</v>
      </c>
      <c r="Q185" s="177" t="str">
        <f t="shared" si="32"/>
        <v/>
      </c>
      <c r="R185" s="178" t="str">
        <f t="shared" si="33"/>
        <v/>
      </c>
      <c r="S185" s="179" t="str">
        <f t="shared" si="34"/>
        <v/>
      </c>
      <c r="T185" s="180" t="str">
        <f t="shared" si="35"/>
        <v/>
      </c>
      <c r="U185" s="180" t="str">
        <f t="shared" si="36"/>
        <v/>
      </c>
      <c r="V185" s="180" t="str">
        <f t="shared" si="37"/>
        <v/>
      </c>
      <c r="W185" s="179" t="str">
        <f t="shared" si="29"/>
        <v/>
      </c>
    </row>
    <row r="186" spans="1:23" x14ac:dyDescent="0.25">
      <c r="A186" s="78">
        <f t="shared" si="38"/>
        <v>51044</v>
      </c>
      <c r="B186" s="72">
        <f t="shared" si="39"/>
        <v>169</v>
      </c>
      <c r="C186" s="70">
        <f t="shared" si="40"/>
        <v>337530.91184199811</v>
      </c>
      <c r="D186" s="79">
        <f t="shared" si="41"/>
        <v>1631.3994072363234</v>
      </c>
      <c r="E186" s="79">
        <f t="shared" si="42"/>
        <v>3273.9300809891697</v>
      </c>
      <c r="F186" s="79">
        <f t="shared" si="30"/>
        <v>4905.3294882254932</v>
      </c>
      <c r="G186" s="70">
        <f t="shared" si="31"/>
        <v>334256.98176100897</v>
      </c>
      <c r="Q186" s="177" t="str">
        <f t="shared" si="32"/>
        <v/>
      </c>
      <c r="R186" s="178" t="str">
        <f t="shared" si="33"/>
        <v/>
      </c>
      <c r="S186" s="179" t="str">
        <f t="shared" si="34"/>
        <v/>
      </c>
      <c r="T186" s="180" t="str">
        <f t="shared" si="35"/>
        <v/>
      </c>
      <c r="U186" s="180" t="str">
        <f t="shared" si="36"/>
        <v/>
      </c>
      <c r="V186" s="180" t="str">
        <f t="shared" si="37"/>
        <v/>
      </c>
      <c r="W186" s="179" t="str">
        <f t="shared" si="29"/>
        <v/>
      </c>
    </row>
    <row r="187" spans="1:23" x14ac:dyDescent="0.25">
      <c r="A187" s="78">
        <f t="shared" si="38"/>
        <v>51075</v>
      </c>
      <c r="B187" s="72">
        <f t="shared" si="39"/>
        <v>170</v>
      </c>
      <c r="C187" s="70">
        <f t="shared" si="40"/>
        <v>334256.98176100897</v>
      </c>
      <c r="D187" s="79">
        <f t="shared" si="41"/>
        <v>1615.5754118448758</v>
      </c>
      <c r="E187" s="79">
        <f t="shared" si="42"/>
        <v>3289.7540763806173</v>
      </c>
      <c r="F187" s="79">
        <f t="shared" si="30"/>
        <v>4905.3294882254932</v>
      </c>
      <c r="G187" s="70">
        <f t="shared" si="31"/>
        <v>330967.22768462833</v>
      </c>
      <c r="Q187" s="177" t="str">
        <f t="shared" si="32"/>
        <v/>
      </c>
      <c r="R187" s="178" t="str">
        <f t="shared" si="33"/>
        <v/>
      </c>
      <c r="S187" s="179" t="str">
        <f t="shared" si="34"/>
        <v/>
      </c>
      <c r="T187" s="180" t="str">
        <f t="shared" si="35"/>
        <v/>
      </c>
      <c r="U187" s="180" t="str">
        <f t="shared" si="36"/>
        <v/>
      </c>
      <c r="V187" s="180" t="str">
        <f t="shared" si="37"/>
        <v/>
      </c>
      <c r="W187" s="179" t="str">
        <f t="shared" si="29"/>
        <v/>
      </c>
    </row>
    <row r="188" spans="1:23" x14ac:dyDescent="0.25">
      <c r="A188" s="78">
        <f t="shared" si="38"/>
        <v>51105</v>
      </c>
      <c r="B188" s="72">
        <f t="shared" si="39"/>
        <v>171</v>
      </c>
      <c r="C188" s="70">
        <f t="shared" si="40"/>
        <v>330967.22768462833</v>
      </c>
      <c r="D188" s="79">
        <f t="shared" si="41"/>
        <v>1599.6749338090365</v>
      </c>
      <c r="E188" s="79">
        <f t="shared" si="42"/>
        <v>3305.6545544164569</v>
      </c>
      <c r="F188" s="79">
        <f t="shared" si="30"/>
        <v>4905.3294882254932</v>
      </c>
      <c r="G188" s="70">
        <f t="shared" si="31"/>
        <v>327661.57313021185</v>
      </c>
      <c r="Q188" s="177" t="str">
        <f t="shared" si="32"/>
        <v/>
      </c>
      <c r="R188" s="178" t="str">
        <f t="shared" si="33"/>
        <v/>
      </c>
      <c r="S188" s="179" t="str">
        <f t="shared" si="34"/>
        <v/>
      </c>
      <c r="T188" s="180" t="str">
        <f t="shared" si="35"/>
        <v/>
      </c>
      <c r="U188" s="180" t="str">
        <f t="shared" si="36"/>
        <v/>
      </c>
      <c r="V188" s="180" t="str">
        <f t="shared" si="37"/>
        <v/>
      </c>
      <c r="W188" s="179" t="str">
        <f t="shared" si="29"/>
        <v/>
      </c>
    </row>
    <row r="189" spans="1:23" x14ac:dyDescent="0.25">
      <c r="A189" s="78">
        <f t="shared" si="38"/>
        <v>51136</v>
      </c>
      <c r="B189" s="72">
        <f t="shared" si="39"/>
        <v>172</v>
      </c>
      <c r="C189" s="70">
        <f t="shared" si="40"/>
        <v>327661.57313021185</v>
      </c>
      <c r="D189" s="79">
        <f t="shared" si="41"/>
        <v>1583.69760346269</v>
      </c>
      <c r="E189" s="79">
        <f t="shared" si="42"/>
        <v>3321.6318847628036</v>
      </c>
      <c r="F189" s="79">
        <f t="shared" si="30"/>
        <v>4905.3294882254941</v>
      </c>
      <c r="G189" s="70">
        <f t="shared" si="31"/>
        <v>324339.94124544907</v>
      </c>
      <c r="Q189" s="177" t="str">
        <f t="shared" si="32"/>
        <v/>
      </c>
      <c r="R189" s="178" t="str">
        <f t="shared" si="33"/>
        <v/>
      </c>
      <c r="S189" s="179" t="str">
        <f t="shared" si="34"/>
        <v/>
      </c>
      <c r="T189" s="180" t="str">
        <f t="shared" si="35"/>
        <v/>
      </c>
      <c r="U189" s="180" t="str">
        <f t="shared" si="36"/>
        <v/>
      </c>
      <c r="V189" s="180" t="str">
        <f t="shared" si="37"/>
        <v/>
      </c>
      <c r="W189" s="179" t="str">
        <f t="shared" si="29"/>
        <v/>
      </c>
    </row>
    <row r="190" spans="1:23" x14ac:dyDescent="0.25">
      <c r="A190" s="78">
        <f t="shared" si="38"/>
        <v>51167</v>
      </c>
      <c r="B190" s="72">
        <f t="shared" si="39"/>
        <v>173</v>
      </c>
      <c r="C190" s="70">
        <f t="shared" si="40"/>
        <v>324339.94124544907</v>
      </c>
      <c r="D190" s="79">
        <f t="shared" si="41"/>
        <v>1567.6430493530033</v>
      </c>
      <c r="E190" s="79">
        <f t="shared" si="42"/>
        <v>3337.6864388724903</v>
      </c>
      <c r="F190" s="79">
        <f t="shared" si="30"/>
        <v>4905.3294882254941</v>
      </c>
      <c r="G190" s="70">
        <f t="shared" si="31"/>
        <v>321002.25480657659</v>
      </c>
      <c r="Q190" s="177" t="str">
        <f t="shared" si="32"/>
        <v/>
      </c>
      <c r="R190" s="178" t="str">
        <f t="shared" si="33"/>
        <v/>
      </c>
      <c r="S190" s="179" t="str">
        <f t="shared" si="34"/>
        <v/>
      </c>
      <c r="T190" s="180" t="str">
        <f t="shared" si="35"/>
        <v/>
      </c>
      <c r="U190" s="180" t="str">
        <f t="shared" si="36"/>
        <v/>
      </c>
      <c r="V190" s="180" t="str">
        <f t="shared" si="37"/>
        <v/>
      </c>
      <c r="W190" s="179" t="str">
        <f t="shared" si="29"/>
        <v/>
      </c>
    </row>
    <row r="191" spans="1:23" x14ac:dyDescent="0.25">
      <c r="A191" s="78">
        <f t="shared" si="38"/>
        <v>51196</v>
      </c>
      <c r="B191" s="72">
        <f t="shared" si="39"/>
        <v>174</v>
      </c>
      <c r="C191" s="70">
        <f t="shared" si="40"/>
        <v>321002.25480657659</v>
      </c>
      <c r="D191" s="79">
        <f t="shared" si="41"/>
        <v>1551.5108982317861</v>
      </c>
      <c r="E191" s="79">
        <f t="shared" si="42"/>
        <v>3353.8185899937075</v>
      </c>
      <c r="F191" s="79">
        <f t="shared" si="30"/>
        <v>4905.3294882254941</v>
      </c>
      <c r="G191" s="70">
        <f t="shared" si="31"/>
        <v>317648.43621658289</v>
      </c>
      <c r="Q191" s="177" t="str">
        <f t="shared" si="32"/>
        <v/>
      </c>
      <c r="R191" s="178" t="str">
        <f t="shared" si="33"/>
        <v/>
      </c>
      <c r="S191" s="179" t="str">
        <f t="shared" si="34"/>
        <v/>
      </c>
      <c r="T191" s="180" t="str">
        <f t="shared" si="35"/>
        <v/>
      </c>
      <c r="U191" s="180" t="str">
        <f t="shared" si="36"/>
        <v/>
      </c>
      <c r="V191" s="180" t="str">
        <f t="shared" si="37"/>
        <v/>
      </c>
      <c r="W191" s="179" t="str">
        <f t="shared" si="29"/>
        <v/>
      </c>
    </row>
    <row r="192" spans="1:23" x14ac:dyDescent="0.25">
      <c r="A192" s="78">
        <f t="shared" si="38"/>
        <v>51227</v>
      </c>
      <c r="B192" s="72">
        <f t="shared" si="39"/>
        <v>175</v>
      </c>
      <c r="C192" s="70">
        <f t="shared" si="40"/>
        <v>317648.43621658289</v>
      </c>
      <c r="D192" s="79">
        <f t="shared" si="41"/>
        <v>1535.3007750468162</v>
      </c>
      <c r="E192" s="79">
        <f t="shared" si="42"/>
        <v>3370.0287131786772</v>
      </c>
      <c r="F192" s="79">
        <f t="shared" si="30"/>
        <v>4905.3294882254932</v>
      </c>
      <c r="G192" s="70">
        <f t="shared" si="31"/>
        <v>314278.40750340419</v>
      </c>
      <c r="Q192" s="177" t="str">
        <f t="shared" si="32"/>
        <v/>
      </c>
      <c r="R192" s="178" t="str">
        <f t="shared" si="33"/>
        <v/>
      </c>
      <c r="S192" s="179" t="str">
        <f t="shared" si="34"/>
        <v/>
      </c>
      <c r="T192" s="180" t="str">
        <f t="shared" si="35"/>
        <v/>
      </c>
      <c r="U192" s="180" t="str">
        <f t="shared" si="36"/>
        <v/>
      </c>
      <c r="V192" s="180" t="str">
        <f t="shared" si="37"/>
        <v/>
      </c>
      <c r="W192" s="179" t="str">
        <f t="shared" si="29"/>
        <v/>
      </c>
    </row>
    <row r="193" spans="1:23" x14ac:dyDescent="0.25">
      <c r="A193" s="78">
        <f t="shared" si="38"/>
        <v>51257</v>
      </c>
      <c r="B193" s="72">
        <f t="shared" si="39"/>
        <v>176</v>
      </c>
      <c r="C193" s="70">
        <f t="shared" si="40"/>
        <v>314278.40750340419</v>
      </c>
      <c r="D193" s="79">
        <f t="shared" si="41"/>
        <v>1519.0123029331198</v>
      </c>
      <c r="E193" s="79">
        <f t="shared" si="42"/>
        <v>3386.3171852923738</v>
      </c>
      <c r="F193" s="79">
        <f t="shared" si="30"/>
        <v>4905.3294882254941</v>
      </c>
      <c r="G193" s="70">
        <f t="shared" si="31"/>
        <v>310892.09031811182</v>
      </c>
      <c r="Q193" s="177" t="str">
        <f t="shared" si="32"/>
        <v/>
      </c>
      <c r="R193" s="178" t="str">
        <f t="shared" si="33"/>
        <v/>
      </c>
      <c r="S193" s="179" t="str">
        <f t="shared" si="34"/>
        <v/>
      </c>
      <c r="T193" s="180" t="str">
        <f t="shared" si="35"/>
        <v/>
      </c>
      <c r="U193" s="180" t="str">
        <f t="shared" si="36"/>
        <v/>
      </c>
      <c r="V193" s="180" t="str">
        <f t="shared" si="37"/>
        <v/>
      </c>
      <c r="W193" s="179" t="str">
        <f t="shared" si="29"/>
        <v/>
      </c>
    </row>
    <row r="194" spans="1:23" x14ac:dyDescent="0.25">
      <c r="A194" s="78">
        <f t="shared" si="38"/>
        <v>51288</v>
      </c>
      <c r="B194" s="72">
        <f t="shared" si="39"/>
        <v>177</v>
      </c>
      <c r="C194" s="70">
        <f t="shared" si="40"/>
        <v>310892.09031811182</v>
      </c>
      <c r="D194" s="79">
        <f t="shared" si="41"/>
        <v>1502.6451032042064</v>
      </c>
      <c r="E194" s="79">
        <f t="shared" si="42"/>
        <v>3402.6843850212867</v>
      </c>
      <c r="F194" s="79">
        <f t="shared" si="30"/>
        <v>4905.3294882254932</v>
      </c>
      <c r="G194" s="70">
        <f t="shared" si="31"/>
        <v>307489.40593309054</v>
      </c>
      <c r="Q194" s="177" t="str">
        <f t="shared" si="32"/>
        <v/>
      </c>
      <c r="R194" s="178" t="str">
        <f t="shared" si="33"/>
        <v/>
      </c>
      <c r="S194" s="179" t="str">
        <f t="shared" si="34"/>
        <v/>
      </c>
      <c r="T194" s="180" t="str">
        <f t="shared" si="35"/>
        <v/>
      </c>
      <c r="U194" s="180" t="str">
        <f t="shared" si="36"/>
        <v/>
      </c>
      <c r="V194" s="180" t="str">
        <f t="shared" si="37"/>
        <v/>
      </c>
      <c r="W194" s="179" t="str">
        <f t="shared" si="29"/>
        <v/>
      </c>
    </row>
    <row r="195" spans="1:23" x14ac:dyDescent="0.25">
      <c r="A195" s="78">
        <f t="shared" si="38"/>
        <v>51318</v>
      </c>
      <c r="B195" s="72">
        <f t="shared" si="39"/>
        <v>178</v>
      </c>
      <c r="C195" s="70">
        <f t="shared" si="40"/>
        <v>307489.40593309054</v>
      </c>
      <c r="D195" s="79">
        <f t="shared" si="41"/>
        <v>1486.1987953432701</v>
      </c>
      <c r="E195" s="79">
        <f t="shared" si="42"/>
        <v>3419.1306928822232</v>
      </c>
      <c r="F195" s="79">
        <f t="shared" si="30"/>
        <v>4905.3294882254932</v>
      </c>
      <c r="G195" s="70">
        <f t="shared" si="31"/>
        <v>304070.27524020831</v>
      </c>
      <c r="Q195" s="177" t="str">
        <f t="shared" si="32"/>
        <v/>
      </c>
      <c r="R195" s="178" t="str">
        <f t="shared" si="33"/>
        <v/>
      </c>
      <c r="S195" s="179" t="str">
        <f t="shared" si="34"/>
        <v/>
      </c>
      <c r="T195" s="180" t="str">
        <f t="shared" si="35"/>
        <v/>
      </c>
      <c r="U195" s="180" t="str">
        <f t="shared" si="36"/>
        <v/>
      </c>
      <c r="V195" s="180" t="str">
        <f t="shared" si="37"/>
        <v/>
      </c>
      <c r="W195" s="179" t="str">
        <f t="shared" si="29"/>
        <v/>
      </c>
    </row>
    <row r="196" spans="1:23" x14ac:dyDescent="0.25">
      <c r="A196" s="78">
        <f t="shared" si="38"/>
        <v>51349</v>
      </c>
      <c r="B196" s="72">
        <f t="shared" si="39"/>
        <v>179</v>
      </c>
      <c r="C196" s="70">
        <f t="shared" si="40"/>
        <v>304070.27524020831</v>
      </c>
      <c r="D196" s="79">
        <f t="shared" si="41"/>
        <v>1469.6729969943394</v>
      </c>
      <c r="E196" s="79">
        <f t="shared" si="42"/>
        <v>3435.6564912311537</v>
      </c>
      <c r="F196" s="79">
        <f t="shared" si="30"/>
        <v>4905.3294882254932</v>
      </c>
      <c r="G196" s="70">
        <f t="shared" si="31"/>
        <v>300634.61874897714</v>
      </c>
      <c r="Q196" s="177" t="str">
        <f t="shared" si="32"/>
        <v/>
      </c>
      <c r="R196" s="178" t="str">
        <f t="shared" si="33"/>
        <v/>
      </c>
      <c r="S196" s="179" t="str">
        <f t="shared" si="34"/>
        <v/>
      </c>
      <c r="T196" s="180" t="str">
        <f t="shared" si="35"/>
        <v/>
      </c>
      <c r="U196" s="180" t="str">
        <f t="shared" si="36"/>
        <v/>
      </c>
      <c r="V196" s="180" t="str">
        <f t="shared" si="37"/>
        <v/>
      </c>
      <c r="W196" s="179" t="str">
        <f t="shared" si="29"/>
        <v/>
      </c>
    </row>
    <row r="197" spans="1:23" x14ac:dyDescent="0.25">
      <c r="A197" s="78">
        <f t="shared" si="38"/>
        <v>51380</v>
      </c>
      <c r="B197" s="72">
        <f t="shared" si="39"/>
        <v>180</v>
      </c>
      <c r="C197" s="70">
        <f t="shared" si="40"/>
        <v>300634.61874897714</v>
      </c>
      <c r="D197" s="79">
        <f t="shared" si="41"/>
        <v>1453.067323953389</v>
      </c>
      <c r="E197" s="79">
        <f t="shared" si="42"/>
        <v>3452.2621642721047</v>
      </c>
      <c r="F197" s="79">
        <f t="shared" si="30"/>
        <v>4905.3294882254941</v>
      </c>
      <c r="G197" s="70">
        <f t="shared" si="31"/>
        <v>297182.35658470506</v>
      </c>
      <c r="Q197" s="177" t="str">
        <f t="shared" si="32"/>
        <v/>
      </c>
      <c r="R197" s="178" t="str">
        <f t="shared" si="33"/>
        <v/>
      </c>
      <c r="S197" s="179" t="str">
        <f t="shared" si="34"/>
        <v/>
      </c>
      <c r="T197" s="180" t="str">
        <f t="shared" si="35"/>
        <v/>
      </c>
      <c r="U197" s="180" t="str">
        <f t="shared" si="36"/>
        <v/>
      </c>
      <c r="V197" s="180" t="str">
        <f t="shared" si="37"/>
        <v/>
      </c>
      <c r="W197" s="179" t="str">
        <f t="shared" si="29"/>
        <v/>
      </c>
    </row>
    <row r="198" spans="1:23" x14ac:dyDescent="0.25">
      <c r="A198" s="78">
        <f t="shared" si="38"/>
        <v>51410</v>
      </c>
      <c r="B198" s="72">
        <f t="shared" si="39"/>
        <v>181</v>
      </c>
      <c r="C198" s="70">
        <f t="shared" si="40"/>
        <v>297182.35658470506</v>
      </c>
      <c r="D198" s="79">
        <f t="shared" si="41"/>
        <v>1436.3813901594071</v>
      </c>
      <c r="E198" s="79">
        <f t="shared" si="42"/>
        <v>3468.948098066086</v>
      </c>
      <c r="F198" s="79">
        <f t="shared" si="30"/>
        <v>4905.3294882254932</v>
      </c>
      <c r="G198" s="70">
        <f t="shared" si="31"/>
        <v>293713.40848663897</v>
      </c>
      <c r="Q198" s="177" t="str">
        <f t="shared" si="32"/>
        <v/>
      </c>
      <c r="R198" s="178" t="str">
        <f t="shared" si="33"/>
        <v/>
      </c>
      <c r="S198" s="179" t="str">
        <f t="shared" si="34"/>
        <v/>
      </c>
      <c r="T198" s="180" t="str">
        <f t="shared" si="35"/>
        <v/>
      </c>
      <c r="U198" s="180" t="str">
        <f t="shared" si="36"/>
        <v/>
      </c>
      <c r="V198" s="180" t="str">
        <f t="shared" si="37"/>
        <v/>
      </c>
      <c r="W198" s="179" t="str">
        <f t="shared" si="29"/>
        <v/>
      </c>
    </row>
    <row r="199" spans="1:23" x14ac:dyDescent="0.25">
      <c r="A199" s="78">
        <f t="shared" si="38"/>
        <v>51441</v>
      </c>
      <c r="B199" s="72">
        <f t="shared" si="39"/>
        <v>182</v>
      </c>
      <c r="C199" s="70">
        <f t="shared" si="40"/>
        <v>293713.40848663897</v>
      </c>
      <c r="D199" s="79">
        <f t="shared" si="41"/>
        <v>1419.6148076854213</v>
      </c>
      <c r="E199" s="79">
        <f t="shared" si="42"/>
        <v>3485.7146805400725</v>
      </c>
      <c r="F199" s="79">
        <f t="shared" si="30"/>
        <v>4905.3294882254941</v>
      </c>
      <c r="G199" s="70">
        <f t="shared" si="31"/>
        <v>290227.69380609889</v>
      </c>
      <c r="Q199" s="177" t="str">
        <f t="shared" si="32"/>
        <v/>
      </c>
      <c r="R199" s="178" t="str">
        <f t="shared" si="33"/>
        <v/>
      </c>
      <c r="S199" s="179" t="str">
        <f t="shared" si="34"/>
        <v/>
      </c>
      <c r="T199" s="180" t="str">
        <f t="shared" si="35"/>
        <v/>
      </c>
      <c r="U199" s="180" t="str">
        <f t="shared" si="36"/>
        <v/>
      </c>
      <c r="V199" s="180" t="str">
        <f t="shared" si="37"/>
        <v/>
      </c>
      <c r="W199" s="179" t="str">
        <f t="shared" si="29"/>
        <v/>
      </c>
    </row>
    <row r="200" spans="1:23" x14ac:dyDescent="0.25">
      <c r="A200" s="78">
        <f t="shared" si="38"/>
        <v>51471</v>
      </c>
      <c r="B200" s="72">
        <f t="shared" si="39"/>
        <v>183</v>
      </c>
      <c r="C200" s="70">
        <f t="shared" si="40"/>
        <v>290227.69380609889</v>
      </c>
      <c r="D200" s="79">
        <f t="shared" si="41"/>
        <v>1402.7671867294775</v>
      </c>
      <c r="E200" s="79">
        <f t="shared" si="42"/>
        <v>3502.5623014960161</v>
      </c>
      <c r="F200" s="79">
        <f t="shared" si="30"/>
        <v>4905.3294882254941</v>
      </c>
      <c r="G200" s="70">
        <f t="shared" si="31"/>
        <v>286725.13150460285</v>
      </c>
      <c r="Q200" s="177" t="str">
        <f t="shared" si="32"/>
        <v/>
      </c>
      <c r="R200" s="178" t="str">
        <f t="shared" si="33"/>
        <v/>
      </c>
      <c r="S200" s="179" t="str">
        <f t="shared" si="34"/>
        <v/>
      </c>
      <c r="T200" s="180" t="str">
        <f t="shared" si="35"/>
        <v/>
      </c>
      <c r="U200" s="180" t="str">
        <f t="shared" si="36"/>
        <v/>
      </c>
      <c r="V200" s="180" t="str">
        <f t="shared" si="37"/>
        <v/>
      </c>
      <c r="W200" s="179" t="str">
        <f t="shared" si="29"/>
        <v/>
      </c>
    </row>
    <row r="201" spans="1:23" x14ac:dyDescent="0.25">
      <c r="A201" s="78">
        <f t="shared" si="38"/>
        <v>51502</v>
      </c>
      <c r="B201" s="72">
        <f t="shared" si="39"/>
        <v>184</v>
      </c>
      <c r="C201" s="70">
        <f t="shared" si="40"/>
        <v>286725.13150460285</v>
      </c>
      <c r="D201" s="79">
        <f t="shared" si="41"/>
        <v>1385.83813560558</v>
      </c>
      <c r="E201" s="79">
        <f t="shared" si="42"/>
        <v>3519.4913526199134</v>
      </c>
      <c r="F201" s="79">
        <f t="shared" si="30"/>
        <v>4905.3294882254932</v>
      </c>
      <c r="G201" s="70">
        <f t="shared" si="31"/>
        <v>283205.64015198295</v>
      </c>
      <c r="Q201" s="177" t="str">
        <f t="shared" si="32"/>
        <v/>
      </c>
      <c r="R201" s="178" t="str">
        <f t="shared" si="33"/>
        <v/>
      </c>
      <c r="S201" s="179" t="str">
        <f t="shared" si="34"/>
        <v/>
      </c>
      <c r="T201" s="180" t="str">
        <f t="shared" si="35"/>
        <v/>
      </c>
      <c r="U201" s="180" t="str">
        <f t="shared" si="36"/>
        <v/>
      </c>
      <c r="V201" s="180" t="str">
        <f t="shared" si="37"/>
        <v/>
      </c>
      <c r="W201" s="179" t="str">
        <f t="shared" si="29"/>
        <v/>
      </c>
    </row>
    <row r="202" spans="1:23" x14ac:dyDescent="0.25">
      <c r="A202" s="78">
        <f t="shared" si="38"/>
        <v>51533</v>
      </c>
      <c r="B202" s="72">
        <f t="shared" si="39"/>
        <v>185</v>
      </c>
      <c r="C202" s="70">
        <f t="shared" si="40"/>
        <v>283205.64015198295</v>
      </c>
      <c r="D202" s="79">
        <f t="shared" si="41"/>
        <v>1368.8272607345839</v>
      </c>
      <c r="E202" s="79">
        <f t="shared" si="42"/>
        <v>3536.5022274909093</v>
      </c>
      <c r="F202" s="79">
        <f t="shared" si="30"/>
        <v>4905.3294882254932</v>
      </c>
      <c r="G202" s="70">
        <f t="shared" si="31"/>
        <v>279669.13792449207</v>
      </c>
      <c r="Q202" s="177" t="str">
        <f t="shared" si="32"/>
        <v/>
      </c>
      <c r="R202" s="178" t="str">
        <f t="shared" si="33"/>
        <v/>
      </c>
      <c r="S202" s="179" t="str">
        <f t="shared" si="34"/>
        <v/>
      </c>
      <c r="T202" s="180" t="str">
        <f t="shared" si="35"/>
        <v/>
      </c>
      <c r="U202" s="180" t="str">
        <f t="shared" si="36"/>
        <v/>
      </c>
      <c r="V202" s="180" t="str">
        <f t="shared" si="37"/>
        <v/>
      </c>
      <c r="W202" s="179" t="str">
        <f t="shared" si="29"/>
        <v/>
      </c>
    </row>
    <row r="203" spans="1:23" x14ac:dyDescent="0.25">
      <c r="A203" s="78">
        <f t="shared" si="38"/>
        <v>51561</v>
      </c>
      <c r="B203" s="72">
        <f t="shared" si="39"/>
        <v>186</v>
      </c>
      <c r="C203" s="70">
        <f t="shared" si="40"/>
        <v>279669.13792449207</v>
      </c>
      <c r="D203" s="79">
        <f t="shared" si="41"/>
        <v>1351.7341666350442</v>
      </c>
      <c r="E203" s="79">
        <f t="shared" si="42"/>
        <v>3553.5953215904492</v>
      </c>
      <c r="F203" s="79">
        <f t="shared" si="30"/>
        <v>4905.3294882254932</v>
      </c>
      <c r="G203" s="70">
        <f t="shared" si="31"/>
        <v>276115.54260290164</v>
      </c>
      <c r="Q203" s="177" t="str">
        <f t="shared" si="32"/>
        <v/>
      </c>
      <c r="R203" s="178" t="str">
        <f t="shared" si="33"/>
        <v/>
      </c>
      <c r="S203" s="179" t="str">
        <f t="shared" si="34"/>
        <v/>
      </c>
      <c r="T203" s="180" t="str">
        <f t="shared" si="35"/>
        <v/>
      </c>
      <c r="U203" s="180" t="str">
        <f t="shared" si="36"/>
        <v/>
      </c>
      <c r="V203" s="180" t="str">
        <f t="shared" si="37"/>
        <v/>
      </c>
      <c r="W203" s="179" t="str">
        <f t="shared" si="29"/>
        <v/>
      </c>
    </row>
    <row r="204" spans="1:23" x14ac:dyDescent="0.25">
      <c r="A204" s="78">
        <f t="shared" si="38"/>
        <v>51592</v>
      </c>
      <c r="B204" s="72">
        <f t="shared" si="39"/>
        <v>187</v>
      </c>
      <c r="C204" s="70">
        <f t="shared" si="40"/>
        <v>276115.54260290164</v>
      </c>
      <c r="D204" s="79">
        <f t="shared" si="41"/>
        <v>1334.5584559140239</v>
      </c>
      <c r="E204" s="79">
        <f t="shared" si="42"/>
        <v>3570.7710323114698</v>
      </c>
      <c r="F204" s="79">
        <f t="shared" si="30"/>
        <v>4905.3294882254941</v>
      </c>
      <c r="G204" s="70">
        <f t="shared" si="31"/>
        <v>272544.77157059015</v>
      </c>
      <c r="Q204" s="177" t="str">
        <f t="shared" si="32"/>
        <v/>
      </c>
      <c r="R204" s="178" t="str">
        <f t="shared" si="33"/>
        <v/>
      </c>
      <c r="S204" s="179" t="str">
        <f t="shared" si="34"/>
        <v/>
      </c>
      <c r="T204" s="180" t="str">
        <f t="shared" si="35"/>
        <v/>
      </c>
      <c r="U204" s="180" t="str">
        <f t="shared" si="36"/>
        <v/>
      </c>
      <c r="V204" s="180" t="str">
        <f t="shared" si="37"/>
        <v/>
      </c>
      <c r="W204" s="179" t="str">
        <f t="shared" si="29"/>
        <v/>
      </c>
    </row>
    <row r="205" spans="1:23" x14ac:dyDescent="0.25">
      <c r="A205" s="78">
        <f t="shared" si="38"/>
        <v>51622</v>
      </c>
      <c r="B205" s="72">
        <f t="shared" si="39"/>
        <v>188</v>
      </c>
      <c r="C205" s="70">
        <f t="shared" si="40"/>
        <v>272544.77157059015</v>
      </c>
      <c r="D205" s="79">
        <f t="shared" si="41"/>
        <v>1317.2997292578518</v>
      </c>
      <c r="E205" s="79">
        <f t="shared" si="42"/>
        <v>3588.029758967642</v>
      </c>
      <c r="F205" s="79">
        <f t="shared" si="30"/>
        <v>4905.3294882254941</v>
      </c>
      <c r="G205" s="70">
        <f t="shared" si="31"/>
        <v>268956.74181162252</v>
      </c>
      <c r="Q205" s="177" t="str">
        <f t="shared" si="32"/>
        <v/>
      </c>
      <c r="R205" s="178" t="str">
        <f t="shared" si="33"/>
        <v/>
      </c>
      <c r="S205" s="179" t="str">
        <f t="shared" si="34"/>
        <v/>
      </c>
      <c r="T205" s="180" t="str">
        <f t="shared" si="35"/>
        <v/>
      </c>
      <c r="U205" s="180" t="str">
        <f t="shared" si="36"/>
        <v/>
      </c>
      <c r="V205" s="180" t="str">
        <f t="shared" si="37"/>
        <v/>
      </c>
      <c r="W205" s="179" t="str">
        <f t="shared" si="29"/>
        <v/>
      </c>
    </row>
    <row r="206" spans="1:23" x14ac:dyDescent="0.25">
      <c r="A206" s="78">
        <f t="shared" si="38"/>
        <v>51653</v>
      </c>
      <c r="B206" s="72">
        <f t="shared" si="39"/>
        <v>189</v>
      </c>
      <c r="C206" s="70">
        <f t="shared" si="40"/>
        <v>268956.74181162252</v>
      </c>
      <c r="D206" s="79">
        <f t="shared" si="41"/>
        <v>1299.9575854228415</v>
      </c>
      <c r="E206" s="79">
        <f t="shared" si="42"/>
        <v>3605.3719028026517</v>
      </c>
      <c r="F206" s="79">
        <f t="shared" si="30"/>
        <v>4905.3294882254932</v>
      </c>
      <c r="G206" s="70">
        <f t="shared" si="31"/>
        <v>265351.36990881985</v>
      </c>
      <c r="Q206" s="177" t="str">
        <f t="shared" si="32"/>
        <v/>
      </c>
      <c r="R206" s="178" t="str">
        <f t="shared" si="33"/>
        <v/>
      </c>
      <c r="S206" s="179" t="str">
        <f t="shared" si="34"/>
        <v/>
      </c>
      <c r="T206" s="180" t="str">
        <f t="shared" si="35"/>
        <v/>
      </c>
      <c r="U206" s="180" t="str">
        <f t="shared" si="36"/>
        <v/>
      </c>
      <c r="V206" s="180" t="str">
        <f t="shared" si="37"/>
        <v/>
      </c>
      <c r="W206" s="179" t="str">
        <f t="shared" si="29"/>
        <v/>
      </c>
    </row>
    <row r="207" spans="1:23" x14ac:dyDescent="0.25">
      <c r="A207" s="78">
        <f t="shared" si="38"/>
        <v>51683</v>
      </c>
      <c r="B207" s="72">
        <f t="shared" si="39"/>
        <v>190</v>
      </c>
      <c r="C207" s="70">
        <f t="shared" si="40"/>
        <v>265351.36990881985</v>
      </c>
      <c r="D207" s="79">
        <f t="shared" si="41"/>
        <v>1282.5316212259618</v>
      </c>
      <c r="E207" s="79">
        <f t="shared" si="42"/>
        <v>3622.7978669995309</v>
      </c>
      <c r="F207" s="79">
        <f t="shared" si="30"/>
        <v>4905.3294882254922</v>
      </c>
      <c r="G207" s="70">
        <f t="shared" si="31"/>
        <v>261728.57204182033</v>
      </c>
      <c r="Q207" s="177" t="str">
        <f t="shared" si="32"/>
        <v/>
      </c>
      <c r="R207" s="178" t="str">
        <f t="shared" si="33"/>
        <v/>
      </c>
      <c r="S207" s="179" t="str">
        <f t="shared" si="34"/>
        <v/>
      </c>
      <c r="T207" s="180" t="str">
        <f t="shared" si="35"/>
        <v/>
      </c>
      <c r="U207" s="180" t="str">
        <f t="shared" si="36"/>
        <v/>
      </c>
      <c r="V207" s="180" t="str">
        <f t="shared" si="37"/>
        <v/>
      </c>
      <c r="W207" s="179" t="str">
        <f t="shared" si="29"/>
        <v/>
      </c>
    </row>
    <row r="208" spans="1:23" x14ac:dyDescent="0.25">
      <c r="A208" s="78">
        <f t="shared" si="38"/>
        <v>51714</v>
      </c>
      <c r="B208" s="72">
        <f t="shared" si="39"/>
        <v>191</v>
      </c>
      <c r="C208" s="70">
        <f t="shared" si="40"/>
        <v>261728.57204182033</v>
      </c>
      <c r="D208" s="79">
        <f t="shared" si="41"/>
        <v>1265.0214315354642</v>
      </c>
      <c r="E208" s="79">
        <f t="shared" si="42"/>
        <v>3640.3080566900294</v>
      </c>
      <c r="F208" s="79">
        <f t="shared" si="30"/>
        <v>4905.3294882254941</v>
      </c>
      <c r="G208" s="70">
        <f t="shared" si="31"/>
        <v>258088.2639851303</v>
      </c>
      <c r="Q208" s="177" t="str">
        <f t="shared" si="32"/>
        <v/>
      </c>
      <c r="R208" s="178" t="str">
        <f t="shared" si="33"/>
        <v/>
      </c>
      <c r="S208" s="179" t="str">
        <f t="shared" si="34"/>
        <v/>
      </c>
      <c r="T208" s="180" t="str">
        <f t="shared" si="35"/>
        <v/>
      </c>
      <c r="U208" s="180" t="str">
        <f t="shared" si="36"/>
        <v/>
      </c>
      <c r="V208" s="180" t="str">
        <f t="shared" si="37"/>
        <v/>
      </c>
      <c r="W208" s="179" t="str">
        <f t="shared" si="29"/>
        <v/>
      </c>
    </row>
    <row r="209" spans="1:23" x14ac:dyDescent="0.25">
      <c r="A209" s="78">
        <f t="shared" si="38"/>
        <v>51745</v>
      </c>
      <c r="B209" s="72">
        <f t="shared" si="39"/>
        <v>192</v>
      </c>
      <c r="C209" s="70">
        <f t="shared" si="40"/>
        <v>258088.2639851303</v>
      </c>
      <c r="D209" s="79">
        <f t="shared" si="41"/>
        <v>1247.4266092614621</v>
      </c>
      <c r="E209" s="79">
        <f t="shared" si="42"/>
        <v>3657.9028789640306</v>
      </c>
      <c r="F209" s="79">
        <f t="shared" si="30"/>
        <v>4905.3294882254922</v>
      </c>
      <c r="G209" s="70">
        <f t="shared" si="31"/>
        <v>254430.36110616627</v>
      </c>
      <c r="Q209" s="177" t="str">
        <f t="shared" si="32"/>
        <v/>
      </c>
      <c r="R209" s="178" t="str">
        <f t="shared" si="33"/>
        <v/>
      </c>
      <c r="S209" s="179" t="str">
        <f t="shared" si="34"/>
        <v/>
      </c>
      <c r="T209" s="180" t="str">
        <f t="shared" si="35"/>
        <v/>
      </c>
      <c r="U209" s="180" t="str">
        <f t="shared" si="36"/>
        <v/>
      </c>
      <c r="V209" s="180" t="str">
        <f t="shared" si="37"/>
        <v/>
      </c>
      <c r="W209" s="179" t="str">
        <f t="shared" si="29"/>
        <v/>
      </c>
    </row>
    <row r="210" spans="1:23" x14ac:dyDescent="0.25">
      <c r="A210" s="78">
        <f t="shared" si="38"/>
        <v>51775</v>
      </c>
      <c r="B210" s="72">
        <f t="shared" si="39"/>
        <v>193</v>
      </c>
      <c r="C210" s="70">
        <f t="shared" si="40"/>
        <v>254430.36110616627</v>
      </c>
      <c r="D210" s="79">
        <f t="shared" si="41"/>
        <v>1229.7467453464694</v>
      </c>
      <c r="E210" s="79">
        <f t="shared" si="42"/>
        <v>3675.5827428790235</v>
      </c>
      <c r="F210" s="79">
        <f t="shared" si="30"/>
        <v>4905.3294882254932</v>
      </c>
      <c r="G210" s="70">
        <f t="shared" si="31"/>
        <v>250754.77836328725</v>
      </c>
      <c r="Q210" s="177" t="str">
        <f t="shared" si="32"/>
        <v/>
      </c>
      <c r="R210" s="178" t="str">
        <f t="shared" si="33"/>
        <v/>
      </c>
      <c r="S210" s="179" t="str">
        <f t="shared" si="34"/>
        <v/>
      </c>
      <c r="T210" s="180" t="str">
        <f t="shared" si="35"/>
        <v/>
      </c>
      <c r="U210" s="180" t="str">
        <f t="shared" si="36"/>
        <v/>
      </c>
      <c r="V210" s="180" t="str">
        <f t="shared" si="37"/>
        <v/>
      </c>
      <c r="W210" s="179" t="str">
        <f t="shared" ref="W210:W273" si="43">IF(R210="","",SUM(S210)-SUM(U210))</f>
        <v/>
      </c>
    </row>
    <row r="211" spans="1:23" x14ac:dyDescent="0.25">
      <c r="A211" s="78">
        <f t="shared" si="38"/>
        <v>51806</v>
      </c>
      <c r="B211" s="72">
        <f t="shared" si="39"/>
        <v>194</v>
      </c>
      <c r="C211" s="70">
        <f t="shared" si="40"/>
        <v>250754.77836328725</v>
      </c>
      <c r="D211" s="79">
        <f t="shared" si="41"/>
        <v>1211.9814287558875</v>
      </c>
      <c r="E211" s="79">
        <f t="shared" si="42"/>
        <v>3693.3480594696057</v>
      </c>
      <c r="F211" s="79">
        <f t="shared" ref="F211:F274" si="44">IF(B211="","",SUM(D211:E211))</f>
        <v>4905.3294882254932</v>
      </c>
      <c r="G211" s="70">
        <f t="shared" ref="G211:G274" si="45">IF(B211="","",SUM(C211)-SUM(E211))</f>
        <v>247061.43030381764</v>
      </c>
      <c r="Q211" s="177" t="str">
        <f t="shared" ref="Q211:Q274" si="46">IF(R211="","",EDATE(Q210,1))</f>
        <v/>
      </c>
      <c r="R211" s="178" t="str">
        <f t="shared" ref="R211:R274" si="47">IF(R210="","",IF(SUM(R210)+1&lt;=$U$7,SUM(R210)+1,""))</f>
        <v/>
      </c>
      <c r="S211" s="179" t="str">
        <f t="shared" ref="S211:S274" si="48">IF(R211="","",W210)</f>
        <v/>
      </c>
      <c r="T211" s="180" t="str">
        <f t="shared" ref="T211:T274" si="49">IF(R211="","",IPMT($U$13/12,R211,$U$7,-$U$11,$U$12,0))</f>
        <v/>
      </c>
      <c r="U211" s="180" t="str">
        <f t="shared" ref="U211:U274" si="50">IF(R211="","",PPMT($U$13/12,R211,$U$7,-$U$11,$U$12,0))</f>
        <v/>
      </c>
      <c r="V211" s="180" t="str">
        <f t="shared" ref="V211:V274" si="51">IF(R211="","",SUM(T211:U211))</f>
        <v/>
      </c>
      <c r="W211" s="179" t="str">
        <f t="shared" si="43"/>
        <v/>
      </c>
    </row>
    <row r="212" spans="1:23" x14ac:dyDescent="0.25">
      <c r="A212" s="78">
        <f t="shared" ref="A212:A275" si="52">IF(B212="","",EDATE(A211,1))</f>
        <v>51836</v>
      </c>
      <c r="B212" s="72">
        <f t="shared" ref="B212:B275" si="53">IF(B211="","",IF(SUM(B211)+1&lt;=$E$7,SUM(B211)+1,""))</f>
        <v>195</v>
      </c>
      <c r="C212" s="70">
        <f t="shared" ref="C212:C275" si="54">IF(B212="","",G211)</f>
        <v>247061.43030381764</v>
      </c>
      <c r="D212" s="79">
        <f t="shared" ref="D212:D275" si="55">IF(B212="","",IPMT($E$14/12,B212-1,$E$7-1,-$C$19,$E$13,0))</f>
        <v>1194.1302464684511</v>
      </c>
      <c r="E212" s="79">
        <f t="shared" ref="E212:E275" si="56">IF(B212="","",PPMT($E$14/12,B212-1,$E$7-1,-$C$19,$E$13,0))</f>
        <v>3711.1992417570423</v>
      </c>
      <c r="F212" s="79">
        <f t="shared" si="44"/>
        <v>4905.3294882254932</v>
      </c>
      <c r="G212" s="70">
        <f t="shared" si="45"/>
        <v>243350.2310620606</v>
      </c>
      <c r="Q212" s="177" t="str">
        <f t="shared" si="46"/>
        <v/>
      </c>
      <c r="R212" s="178" t="str">
        <f t="shared" si="47"/>
        <v/>
      </c>
      <c r="S212" s="179" t="str">
        <f t="shared" si="48"/>
        <v/>
      </c>
      <c r="T212" s="180" t="str">
        <f t="shared" si="49"/>
        <v/>
      </c>
      <c r="U212" s="180" t="str">
        <f t="shared" si="50"/>
        <v/>
      </c>
      <c r="V212" s="180" t="str">
        <f t="shared" si="51"/>
        <v/>
      </c>
      <c r="W212" s="179" t="str">
        <f t="shared" si="43"/>
        <v/>
      </c>
    </row>
    <row r="213" spans="1:23" x14ac:dyDescent="0.25">
      <c r="A213" s="78">
        <f t="shared" si="52"/>
        <v>51867</v>
      </c>
      <c r="B213" s="72">
        <f t="shared" si="53"/>
        <v>196</v>
      </c>
      <c r="C213" s="70">
        <f t="shared" si="54"/>
        <v>243350.2310620606</v>
      </c>
      <c r="D213" s="79">
        <f t="shared" si="55"/>
        <v>1176.1927834666255</v>
      </c>
      <c r="E213" s="79">
        <f t="shared" si="56"/>
        <v>3729.1367047588678</v>
      </c>
      <c r="F213" s="79">
        <f t="shared" si="44"/>
        <v>4905.3294882254932</v>
      </c>
      <c r="G213" s="70">
        <f t="shared" si="45"/>
        <v>239621.09435730174</v>
      </c>
      <c r="Q213" s="177" t="str">
        <f t="shared" si="46"/>
        <v/>
      </c>
      <c r="R213" s="178" t="str">
        <f t="shared" si="47"/>
        <v/>
      </c>
      <c r="S213" s="179" t="str">
        <f t="shared" si="48"/>
        <v/>
      </c>
      <c r="T213" s="180" t="str">
        <f t="shared" si="49"/>
        <v/>
      </c>
      <c r="U213" s="180" t="str">
        <f t="shared" si="50"/>
        <v/>
      </c>
      <c r="V213" s="180" t="str">
        <f t="shared" si="51"/>
        <v/>
      </c>
      <c r="W213" s="179" t="str">
        <f t="shared" si="43"/>
        <v/>
      </c>
    </row>
    <row r="214" spans="1:23" x14ac:dyDescent="0.25">
      <c r="A214" s="78">
        <f t="shared" si="52"/>
        <v>51898</v>
      </c>
      <c r="B214" s="72">
        <f t="shared" si="53"/>
        <v>197</v>
      </c>
      <c r="C214" s="70">
        <f t="shared" si="54"/>
        <v>239621.09435730174</v>
      </c>
      <c r="D214" s="79">
        <f t="shared" si="55"/>
        <v>1158.1686227269574</v>
      </c>
      <c r="E214" s="79">
        <f t="shared" si="56"/>
        <v>3747.1608654985357</v>
      </c>
      <c r="F214" s="79">
        <f t="shared" si="44"/>
        <v>4905.3294882254932</v>
      </c>
      <c r="G214" s="70">
        <f t="shared" si="45"/>
        <v>235873.93349180321</v>
      </c>
      <c r="Q214" s="177" t="str">
        <f t="shared" si="46"/>
        <v/>
      </c>
      <c r="R214" s="178" t="str">
        <f t="shared" si="47"/>
        <v/>
      </c>
      <c r="S214" s="179" t="str">
        <f t="shared" si="48"/>
        <v/>
      </c>
      <c r="T214" s="180" t="str">
        <f t="shared" si="49"/>
        <v/>
      </c>
      <c r="U214" s="180" t="str">
        <f t="shared" si="50"/>
        <v/>
      </c>
      <c r="V214" s="180" t="str">
        <f t="shared" si="51"/>
        <v/>
      </c>
      <c r="W214" s="179" t="str">
        <f t="shared" si="43"/>
        <v/>
      </c>
    </row>
    <row r="215" spans="1:23" x14ac:dyDescent="0.25">
      <c r="A215" s="78">
        <f t="shared" si="52"/>
        <v>51926</v>
      </c>
      <c r="B215" s="72">
        <f t="shared" si="53"/>
        <v>198</v>
      </c>
      <c r="C215" s="70">
        <f t="shared" si="54"/>
        <v>235873.93349180321</v>
      </c>
      <c r="D215" s="79">
        <f t="shared" si="55"/>
        <v>1140.0573452103813</v>
      </c>
      <c r="E215" s="79">
        <f t="shared" si="56"/>
        <v>3765.2721430151119</v>
      </c>
      <c r="F215" s="79">
        <f t="shared" si="44"/>
        <v>4905.3294882254932</v>
      </c>
      <c r="G215" s="70">
        <f t="shared" si="45"/>
        <v>232108.6613487881</v>
      </c>
      <c r="Q215" s="177" t="str">
        <f t="shared" si="46"/>
        <v/>
      </c>
      <c r="R215" s="178" t="str">
        <f t="shared" si="47"/>
        <v/>
      </c>
      <c r="S215" s="179" t="str">
        <f t="shared" si="48"/>
        <v/>
      </c>
      <c r="T215" s="180" t="str">
        <f t="shared" si="49"/>
        <v/>
      </c>
      <c r="U215" s="180" t="str">
        <f t="shared" si="50"/>
        <v/>
      </c>
      <c r="V215" s="180" t="str">
        <f t="shared" si="51"/>
        <v/>
      </c>
      <c r="W215" s="179" t="str">
        <f t="shared" si="43"/>
        <v/>
      </c>
    </row>
    <row r="216" spans="1:23" x14ac:dyDescent="0.25">
      <c r="A216" s="78">
        <f t="shared" si="52"/>
        <v>51957</v>
      </c>
      <c r="B216" s="72">
        <f t="shared" si="53"/>
        <v>199</v>
      </c>
      <c r="C216" s="70">
        <f t="shared" si="54"/>
        <v>232108.6613487881</v>
      </c>
      <c r="D216" s="79">
        <f t="shared" si="55"/>
        <v>1121.8585298524749</v>
      </c>
      <c r="E216" s="79">
        <f t="shared" si="56"/>
        <v>3783.4709583730182</v>
      </c>
      <c r="F216" s="79">
        <f t="shared" si="44"/>
        <v>4905.3294882254932</v>
      </c>
      <c r="G216" s="70">
        <f t="shared" si="45"/>
        <v>228325.19039041508</v>
      </c>
      <c r="Q216" s="177" t="str">
        <f t="shared" si="46"/>
        <v/>
      </c>
      <c r="R216" s="178" t="str">
        <f t="shared" si="47"/>
        <v/>
      </c>
      <c r="S216" s="179" t="str">
        <f t="shared" si="48"/>
        <v/>
      </c>
      <c r="T216" s="180" t="str">
        <f t="shared" si="49"/>
        <v/>
      </c>
      <c r="U216" s="180" t="str">
        <f t="shared" si="50"/>
        <v/>
      </c>
      <c r="V216" s="180" t="str">
        <f t="shared" si="51"/>
        <v/>
      </c>
      <c r="W216" s="179" t="str">
        <f t="shared" si="43"/>
        <v/>
      </c>
    </row>
    <row r="217" spans="1:23" x14ac:dyDescent="0.25">
      <c r="A217" s="78">
        <f t="shared" si="52"/>
        <v>51987</v>
      </c>
      <c r="B217" s="72">
        <f t="shared" si="53"/>
        <v>200</v>
      </c>
      <c r="C217" s="70">
        <f t="shared" si="54"/>
        <v>228325.19039041508</v>
      </c>
      <c r="D217" s="79">
        <f t="shared" si="55"/>
        <v>1103.5717535536719</v>
      </c>
      <c r="E217" s="79">
        <f t="shared" si="56"/>
        <v>3801.7577346718213</v>
      </c>
      <c r="F217" s="79">
        <f t="shared" si="44"/>
        <v>4905.3294882254932</v>
      </c>
      <c r="G217" s="70">
        <f t="shared" si="45"/>
        <v>224523.43265574327</v>
      </c>
      <c r="Q217" s="177" t="str">
        <f t="shared" si="46"/>
        <v/>
      </c>
      <c r="R217" s="178" t="str">
        <f t="shared" si="47"/>
        <v/>
      </c>
      <c r="S217" s="179" t="str">
        <f t="shared" si="48"/>
        <v/>
      </c>
      <c r="T217" s="180" t="str">
        <f t="shared" si="49"/>
        <v/>
      </c>
      <c r="U217" s="180" t="str">
        <f t="shared" si="50"/>
        <v/>
      </c>
      <c r="V217" s="180" t="str">
        <f t="shared" si="51"/>
        <v/>
      </c>
      <c r="W217" s="179" t="str">
        <f t="shared" si="43"/>
        <v/>
      </c>
    </row>
    <row r="218" spans="1:23" x14ac:dyDescent="0.25">
      <c r="A218" s="78">
        <f t="shared" si="52"/>
        <v>52018</v>
      </c>
      <c r="B218" s="72">
        <f t="shared" si="53"/>
        <v>201</v>
      </c>
      <c r="C218" s="70">
        <f t="shared" si="54"/>
        <v>224523.43265574327</v>
      </c>
      <c r="D218" s="79">
        <f t="shared" si="55"/>
        <v>1085.1965911694249</v>
      </c>
      <c r="E218" s="79">
        <f t="shared" si="56"/>
        <v>3820.1328970560685</v>
      </c>
      <c r="F218" s="79">
        <f t="shared" si="44"/>
        <v>4905.3294882254932</v>
      </c>
      <c r="G218" s="70">
        <f t="shared" si="45"/>
        <v>220703.29975868721</v>
      </c>
      <c r="Q218" s="177" t="str">
        <f t="shared" si="46"/>
        <v/>
      </c>
      <c r="R218" s="178" t="str">
        <f t="shared" si="47"/>
        <v/>
      </c>
      <c r="S218" s="179" t="str">
        <f t="shared" si="48"/>
        <v/>
      </c>
      <c r="T218" s="180" t="str">
        <f t="shared" si="49"/>
        <v/>
      </c>
      <c r="U218" s="180" t="str">
        <f t="shared" si="50"/>
        <v/>
      </c>
      <c r="V218" s="180" t="str">
        <f t="shared" si="51"/>
        <v/>
      </c>
      <c r="W218" s="179" t="str">
        <f t="shared" si="43"/>
        <v/>
      </c>
    </row>
    <row r="219" spans="1:23" x14ac:dyDescent="0.25">
      <c r="A219" s="78">
        <f t="shared" si="52"/>
        <v>52048</v>
      </c>
      <c r="B219" s="72">
        <f t="shared" si="53"/>
        <v>202</v>
      </c>
      <c r="C219" s="70">
        <f t="shared" si="54"/>
        <v>220703.29975868721</v>
      </c>
      <c r="D219" s="79">
        <f t="shared" si="55"/>
        <v>1066.7326155003204</v>
      </c>
      <c r="E219" s="79">
        <f t="shared" si="56"/>
        <v>3838.5968727251734</v>
      </c>
      <c r="F219" s="79">
        <f t="shared" si="44"/>
        <v>4905.3294882254941</v>
      </c>
      <c r="G219" s="70">
        <f t="shared" si="45"/>
        <v>216864.70288596203</v>
      </c>
      <c r="Q219" s="177" t="str">
        <f t="shared" si="46"/>
        <v/>
      </c>
      <c r="R219" s="178" t="str">
        <f t="shared" si="47"/>
        <v/>
      </c>
      <c r="S219" s="179" t="str">
        <f t="shared" si="48"/>
        <v/>
      </c>
      <c r="T219" s="180" t="str">
        <f t="shared" si="49"/>
        <v/>
      </c>
      <c r="U219" s="180" t="str">
        <f t="shared" si="50"/>
        <v/>
      </c>
      <c r="V219" s="180" t="str">
        <f t="shared" si="51"/>
        <v/>
      </c>
      <c r="W219" s="179" t="str">
        <f t="shared" si="43"/>
        <v/>
      </c>
    </row>
    <row r="220" spans="1:23" x14ac:dyDescent="0.25">
      <c r="A220" s="78">
        <f t="shared" si="52"/>
        <v>52079</v>
      </c>
      <c r="B220" s="72">
        <f t="shared" si="53"/>
        <v>203</v>
      </c>
      <c r="C220" s="70">
        <f t="shared" si="54"/>
        <v>216864.70288596203</v>
      </c>
      <c r="D220" s="79">
        <f t="shared" si="55"/>
        <v>1048.1793972821488</v>
      </c>
      <c r="E220" s="79">
        <f t="shared" si="56"/>
        <v>3857.1500909433444</v>
      </c>
      <c r="F220" s="79">
        <f t="shared" si="44"/>
        <v>4905.3294882254932</v>
      </c>
      <c r="G220" s="70">
        <f t="shared" si="45"/>
        <v>213007.55279501868</v>
      </c>
      <c r="Q220" s="177" t="str">
        <f t="shared" si="46"/>
        <v/>
      </c>
      <c r="R220" s="178" t="str">
        <f t="shared" si="47"/>
        <v/>
      </c>
      <c r="S220" s="179" t="str">
        <f t="shared" si="48"/>
        <v/>
      </c>
      <c r="T220" s="180" t="str">
        <f t="shared" si="49"/>
        <v/>
      </c>
      <c r="U220" s="180" t="str">
        <f t="shared" si="50"/>
        <v/>
      </c>
      <c r="V220" s="180" t="str">
        <f t="shared" si="51"/>
        <v/>
      </c>
      <c r="W220" s="179" t="str">
        <f t="shared" si="43"/>
        <v/>
      </c>
    </row>
    <row r="221" spans="1:23" x14ac:dyDescent="0.25">
      <c r="A221" s="78">
        <f t="shared" si="52"/>
        <v>52110</v>
      </c>
      <c r="B221" s="72">
        <f t="shared" si="53"/>
        <v>204</v>
      </c>
      <c r="C221" s="70">
        <f t="shared" si="54"/>
        <v>213007.55279501868</v>
      </c>
      <c r="D221" s="79">
        <f t="shared" si="55"/>
        <v>1029.5365051759227</v>
      </c>
      <c r="E221" s="79">
        <f t="shared" si="56"/>
        <v>3875.7929830495705</v>
      </c>
      <c r="F221" s="79">
        <f t="shared" si="44"/>
        <v>4905.3294882254932</v>
      </c>
      <c r="G221" s="70">
        <f t="shared" si="45"/>
        <v>209131.75981196912</v>
      </c>
      <c r="Q221" s="177" t="str">
        <f t="shared" si="46"/>
        <v/>
      </c>
      <c r="R221" s="178" t="str">
        <f t="shared" si="47"/>
        <v/>
      </c>
      <c r="S221" s="179" t="str">
        <f t="shared" si="48"/>
        <v/>
      </c>
      <c r="T221" s="180" t="str">
        <f t="shared" si="49"/>
        <v/>
      </c>
      <c r="U221" s="180" t="str">
        <f t="shared" si="50"/>
        <v/>
      </c>
      <c r="V221" s="180" t="str">
        <f t="shared" si="51"/>
        <v/>
      </c>
      <c r="W221" s="179" t="str">
        <f t="shared" si="43"/>
        <v/>
      </c>
    </row>
    <row r="222" spans="1:23" x14ac:dyDescent="0.25">
      <c r="A222" s="78">
        <f t="shared" si="52"/>
        <v>52140</v>
      </c>
      <c r="B222" s="72">
        <f t="shared" si="53"/>
        <v>205</v>
      </c>
      <c r="C222" s="70">
        <f t="shared" si="54"/>
        <v>209131.75981196912</v>
      </c>
      <c r="D222" s="79">
        <f t="shared" si="55"/>
        <v>1010.8035057578497</v>
      </c>
      <c r="E222" s="79">
        <f t="shared" si="56"/>
        <v>3894.5259824676436</v>
      </c>
      <c r="F222" s="79">
        <f t="shared" si="44"/>
        <v>4905.3294882254932</v>
      </c>
      <c r="G222" s="70">
        <f t="shared" si="45"/>
        <v>205237.23382950149</v>
      </c>
      <c r="Q222" s="177" t="str">
        <f t="shared" si="46"/>
        <v/>
      </c>
      <c r="R222" s="178" t="str">
        <f t="shared" si="47"/>
        <v/>
      </c>
      <c r="S222" s="179" t="str">
        <f t="shared" si="48"/>
        <v/>
      </c>
      <c r="T222" s="180" t="str">
        <f t="shared" si="49"/>
        <v/>
      </c>
      <c r="U222" s="180" t="str">
        <f t="shared" si="50"/>
        <v/>
      </c>
      <c r="V222" s="180" t="str">
        <f t="shared" si="51"/>
        <v/>
      </c>
      <c r="W222" s="179" t="str">
        <f t="shared" si="43"/>
        <v/>
      </c>
    </row>
    <row r="223" spans="1:23" x14ac:dyDescent="0.25">
      <c r="A223" s="78">
        <f t="shared" si="52"/>
        <v>52171</v>
      </c>
      <c r="B223" s="72">
        <f t="shared" si="53"/>
        <v>206</v>
      </c>
      <c r="C223" s="70">
        <f t="shared" si="54"/>
        <v>205237.23382950149</v>
      </c>
      <c r="D223" s="79">
        <f t="shared" si="55"/>
        <v>991.97996350925609</v>
      </c>
      <c r="E223" s="79">
        <f t="shared" si="56"/>
        <v>3913.3495247162373</v>
      </c>
      <c r="F223" s="79">
        <f t="shared" si="44"/>
        <v>4905.3294882254932</v>
      </c>
      <c r="G223" s="70">
        <f t="shared" si="45"/>
        <v>201323.88430478526</v>
      </c>
      <c r="Q223" s="177" t="str">
        <f t="shared" si="46"/>
        <v/>
      </c>
      <c r="R223" s="178" t="str">
        <f t="shared" si="47"/>
        <v/>
      </c>
      <c r="S223" s="179" t="str">
        <f t="shared" si="48"/>
        <v/>
      </c>
      <c r="T223" s="180" t="str">
        <f t="shared" si="49"/>
        <v/>
      </c>
      <c r="U223" s="180" t="str">
        <f t="shared" si="50"/>
        <v/>
      </c>
      <c r="V223" s="180" t="str">
        <f t="shared" si="51"/>
        <v/>
      </c>
      <c r="W223" s="179" t="str">
        <f t="shared" si="43"/>
        <v/>
      </c>
    </row>
    <row r="224" spans="1:23" x14ac:dyDescent="0.25">
      <c r="A224" s="78">
        <f t="shared" si="52"/>
        <v>52201</v>
      </c>
      <c r="B224" s="72">
        <f t="shared" si="53"/>
        <v>207</v>
      </c>
      <c r="C224" s="70">
        <f t="shared" si="54"/>
        <v>201323.88430478526</v>
      </c>
      <c r="D224" s="79">
        <f t="shared" si="55"/>
        <v>973.06544080646097</v>
      </c>
      <c r="E224" s="79">
        <f t="shared" si="56"/>
        <v>3932.2640474190325</v>
      </c>
      <c r="F224" s="79">
        <f t="shared" si="44"/>
        <v>4905.3294882254932</v>
      </c>
      <c r="G224" s="70">
        <f t="shared" si="45"/>
        <v>197391.62025736622</v>
      </c>
      <c r="Q224" s="177" t="str">
        <f t="shared" si="46"/>
        <v/>
      </c>
      <c r="R224" s="178" t="str">
        <f t="shared" si="47"/>
        <v/>
      </c>
      <c r="S224" s="179" t="str">
        <f t="shared" si="48"/>
        <v/>
      </c>
      <c r="T224" s="180" t="str">
        <f t="shared" si="49"/>
        <v/>
      </c>
      <c r="U224" s="180" t="str">
        <f t="shared" si="50"/>
        <v/>
      </c>
      <c r="V224" s="180" t="str">
        <f t="shared" si="51"/>
        <v/>
      </c>
      <c r="W224" s="179" t="str">
        <f t="shared" si="43"/>
        <v/>
      </c>
    </row>
    <row r="225" spans="1:23" x14ac:dyDescent="0.25">
      <c r="A225" s="78">
        <f t="shared" si="52"/>
        <v>52232</v>
      </c>
      <c r="B225" s="72">
        <f t="shared" si="53"/>
        <v>208</v>
      </c>
      <c r="C225" s="70">
        <f t="shared" si="54"/>
        <v>197391.62025736622</v>
      </c>
      <c r="D225" s="79">
        <f t="shared" si="55"/>
        <v>954.05949791060232</v>
      </c>
      <c r="E225" s="79">
        <f t="shared" si="56"/>
        <v>3951.2699903148914</v>
      </c>
      <c r="F225" s="79">
        <f t="shared" si="44"/>
        <v>4905.3294882254941</v>
      </c>
      <c r="G225" s="70">
        <f t="shared" si="45"/>
        <v>193440.35026705131</v>
      </c>
      <c r="Q225" s="177" t="str">
        <f t="shared" si="46"/>
        <v/>
      </c>
      <c r="R225" s="178" t="str">
        <f t="shared" si="47"/>
        <v/>
      </c>
      <c r="S225" s="179" t="str">
        <f t="shared" si="48"/>
        <v/>
      </c>
      <c r="T225" s="180" t="str">
        <f t="shared" si="49"/>
        <v/>
      </c>
      <c r="U225" s="180" t="str">
        <f t="shared" si="50"/>
        <v/>
      </c>
      <c r="V225" s="180" t="str">
        <f t="shared" si="51"/>
        <v/>
      </c>
      <c r="W225" s="179" t="str">
        <f t="shared" si="43"/>
        <v/>
      </c>
    </row>
    <row r="226" spans="1:23" x14ac:dyDescent="0.25">
      <c r="A226" s="78">
        <f t="shared" si="52"/>
        <v>52263</v>
      </c>
      <c r="B226" s="72">
        <f t="shared" si="53"/>
        <v>209</v>
      </c>
      <c r="C226" s="70">
        <f t="shared" si="54"/>
        <v>193440.35026705131</v>
      </c>
      <c r="D226" s="79">
        <f t="shared" si="55"/>
        <v>934.96169295741379</v>
      </c>
      <c r="E226" s="79">
        <f t="shared" si="56"/>
        <v>3970.3677952680796</v>
      </c>
      <c r="F226" s="79">
        <f t="shared" si="44"/>
        <v>4905.3294882254932</v>
      </c>
      <c r="G226" s="70">
        <f t="shared" si="45"/>
        <v>189469.98247178324</v>
      </c>
      <c r="Q226" s="177" t="str">
        <f t="shared" si="46"/>
        <v/>
      </c>
      <c r="R226" s="178" t="str">
        <f t="shared" si="47"/>
        <v/>
      </c>
      <c r="S226" s="179" t="str">
        <f t="shared" si="48"/>
        <v/>
      </c>
      <c r="T226" s="180" t="str">
        <f t="shared" si="49"/>
        <v/>
      </c>
      <c r="U226" s="180" t="str">
        <f t="shared" si="50"/>
        <v/>
      </c>
      <c r="V226" s="180" t="str">
        <f t="shared" si="51"/>
        <v/>
      </c>
      <c r="W226" s="179" t="str">
        <f t="shared" si="43"/>
        <v/>
      </c>
    </row>
    <row r="227" spans="1:23" x14ac:dyDescent="0.25">
      <c r="A227" s="78">
        <f t="shared" si="52"/>
        <v>52291</v>
      </c>
      <c r="B227" s="72">
        <f t="shared" si="53"/>
        <v>210</v>
      </c>
      <c r="C227" s="70">
        <f t="shared" si="54"/>
        <v>189469.98247178324</v>
      </c>
      <c r="D227" s="79">
        <f t="shared" si="55"/>
        <v>915.77158194695141</v>
      </c>
      <c r="E227" s="79">
        <f t="shared" si="56"/>
        <v>3989.5579062785428</v>
      </c>
      <c r="F227" s="79">
        <f t="shared" si="44"/>
        <v>4905.3294882254941</v>
      </c>
      <c r="G227" s="70">
        <f t="shared" si="45"/>
        <v>185480.42456550468</v>
      </c>
      <c r="Q227" s="177" t="str">
        <f t="shared" si="46"/>
        <v/>
      </c>
      <c r="R227" s="178" t="str">
        <f t="shared" si="47"/>
        <v/>
      </c>
      <c r="S227" s="179" t="str">
        <f t="shared" si="48"/>
        <v/>
      </c>
      <c r="T227" s="180" t="str">
        <f t="shared" si="49"/>
        <v/>
      </c>
      <c r="U227" s="180" t="str">
        <f t="shared" si="50"/>
        <v/>
      </c>
      <c r="V227" s="180" t="str">
        <f t="shared" si="51"/>
        <v/>
      </c>
      <c r="W227" s="179" t="str">
        <f t="shared" si="43"/>
        <v/>
      </c>
    </row>
    <row r="228" spans="1:23" x14ac:dyDescent="0.25">
      <c r="A228" s="78">
        <f t="shared" si="52"/>
        <v>52322</v>
      </c>
      <c r="B228" s="72">
        <f t="shared" si="53"/>
        <v>211</v>
      </c>
      <c r="C228" s="70">
        <f t="shared" si="54"/>
        <v>185480.42456550468</v>
      </c>
      <c r="D228" s="79">
        <f t="shared" si="55"/>
        <v>896.48871873327175</v>
      </c>
      <c r="E228" s="79">
        <f t="shared" si="56"/>
        <v>4008.8407694922221</v>
      </c>
      <c r="F228" s="79">
        <f t="shared" si="44"/>
        <v>4905.3294882254941</v>
      </c>
      <c r="G228" s="70">
        <f t="shared" si="45"/>
        <v>181471.58379601245</v>
      </c>
      <c r="Q228" s="177" t="str">
        <f t="shared" si="46"/>
        <v/>
      </c>
      <c r="R228" s="178" t="str">
        <f t="shared" si="47"/>
        <v/>
      </c>
      <c r="S228" s="179" t="str">
        <f t="shared" si="48"/>
        <v/>
      </c>
      <c r="T228" s="180" t="str">
        <f t="shared" si="49"/>
        <v/>
      </c>
      <c r="U228" s="180" t="str">
        <f t="shared" si="50"/>
        <v/>
      </c>
      <c r="V228" s="180" t="str">
        <f t="shared" si="51"/>
        <v/>
      </c>
      <c r="W228" s="179" t="str">
        <f t="shared" si="43"/>
        <v/>
      </c>
    </row>
    <row r="229" spans="1:23" x14ac:dyDescent="0.25">
      <c r="A229" s="78">
        <f t="shared" si="52"/>
        <v>52352</v>
      </c>
      <c r="B229" s="72">
        <f t="shared" si="53"/>
        <v>212</v>
      </c>
      <c r="C229" s="70">
        <f t="shared" si="54"/>
        <v>181471.58379601245</v>
      </c>
      <c r="D229" s="79">
        <f t="shared" si="55"/>
        <v>877.11265501405933</v>
      </c>
      <c r="E229" s="79">
        <f t="shared" si="56"/>
        <v>4028.2168332114338</v>
      </c>
      <c r="F229" s="79">
        <f t="shared" si="44"/>
        <v>4905.3294882254932</v>
      </c>
      <c r="G229" s="70">
        <f t="shared" si="45"/>
        <v>177443.36696280102</v>
      </c>
      <c r="Q229" s="177" t="str">
        <f t="shared" si="46"/>
        <v/>
      </c>
      <c r="R229" s="178" t="str">
        <f t="shared" si="47"/>
        <v/>
      </c>
      <c r="S229" s="179" t="str">
        <f t="shared" si="48"/>
        <v/>
      </c>
      <c r="T229" s="180" t="str">
        <f t="shared" si="49"/>
        <v/>
      </c>
      <c r="U229" s="180" t="str">
        <f t="shared" si="50"/>
        <v/>
      </c>
      <c r="V229" s="180" t="str">
        <f t="shared" si="51"/>
        <v/>
      </c>
      <c r="W229" s="179" t="str">
        <f t="shared" si="43"/>
        <v/>
      </c>
    </row>
    <row r="230" spans="1:23" x14ac:dyDescent="0.25">
      <c r="A230" s="78">
        <f t="shared" si="52"/>
        <v>52383</v>
      </c>
      <c r="B230" s="72">
        <f t="shared" si="53"/>
        <v>213</v>
      </c>
      <c r="C230" s="70">
        <f t="shared" si="54"/>
        <v>177443.36696280102</v>
      </c>
      <c r="D230" s="79">
        <f t="shared" si="55"/>
        <v>857.64294032020416</v>
      </c>
      <c r="E230" s="79">
        <f t="shared" si="56"/>
        <v>4047.6865479052894</v>
      </c>
      <c r="F230" s="79">
        <f t="shared" si="44"/>
        <v>4905.3294882254941</v>
      </c>
      <c r="G230" s="70">
        <f t="shared" si="45"/>
        <v>173395.68041489573</v>
      </c>
      <c r="Q230" s="177" t="str">
        <f t="shared" si="46"/>
        <v/>
      </c>
      <c r="R230" s="178" t="str">
        <f t="shared" si="47"/>
        <v/>
      </c>
      <c r="S230" s="179" t="str">
        <f t="shared" si="48"/>
        <v/>
      </c>
      <c r="T230" s="180" t="str">
        <f t="shared" si="49"/>
        <v/>
      </c>
      <c r="U230" s="180" t="str">
        <f t="shared" si="50"/>
        <v/>
      </c>
      <c r="V230" s="180" t="str">
        <f t="shared" si="51"/>
        <v/>
      </c>
      <c r="W230" s="179" t="str">
        <f t="shared" si="43"/>
        <v/>
      </c>
    </row>
    <row r="231" spans="1:23" x14ac:dyDescent="0.25">
      <c r="A231" s="78">
        <f t="shared" si="52"/>
        <v>52413</v>
      </c>
      <c r="B231" s="72">
        <f t="shared" si="53"/>
        <v>214</v>
      </c>
      <c r="C231" s="70">
        <f t="shared" si="54"/>
        <v>173395.68041489573</v>
      </c>
      <c r="D231" s="79">
        <f t="shared" si="55"/>
        <v>838.07912200532837</v>
      </c>
      <c r="E231" s="79">
        <f t="shared" si="56"/>
        <v>4067.2503662201643</v>
      </c>
      <c r="F231" s="79">
        <f t="shared" si="44"/>
        <v>4905.3294882254922</v>
      </c>
      <c r="G231" s="70">
        <f t="shared" si="45"/>
        <v>169328.43004867557</v>
      </c>
      <c r="Q231" s="177" t="str">
        <f t="shared" si="46"/>
        <v/>
      </c>
      <c r="R231" s="178" t="str">
        <f t="shared" si="47"/>
        <v/>
      </c>
      <c r="S231" s="179" t="str">
        <f t="shared" si="48"/>
        <v/>
      </c>
      <c r="T231" s="180" t="str">
        <f t="shared" si="49"/>
        <v/>
      </c>
      <c r="U231" s="180" t="str">
        <f t="shared" si="50"/>
        <v/>
      </c>
      <c r="V231" s="180" t="str">
        <f t="shared" si="51"/>
        <v/>
      </c>
      <c r="W231" s="179" t="str">
        <f t="shared" si="43"/>
        <v/>
      </c>
    </row>
    <row r="232" spans="1:23" x14ac:dyDescent="0.25">
      <c r="A232" s="78">
        <f t="shared" si="52"/>
        <v>52444</v>
      </c>
      <c r="B232" s="72">
        <f t="shared" si="53"/>
        <v>215</v>
      </c>
      <c r="C232" s="70">
        <f t="shared" si="54"/>
        <v>169328.43004867557</v>
      </c>
      <c r="D232" s="79">
        <f t="shared" si="55"/>
        <v>818.42074523526446</v>
      </c>
      <c r="E232" s="79">
        <f t="shared" si="56"/>
        <v>4086.9087429902293</v>
      </c>
      <c r="F232" s="79">
        <f t="shared" si="44"/>
        <v>4905.3294882254941</v>
      </c>
      <c r="G232" s="70">
        <f t="shared" si="45"/>
        <v>165241.52130568534</v>
      </c>
      <c r="Q232" s="177" t="str">
        <f t="shared" si="46"/>
        <v/>
      </c>
      <c r="R232" s="178" t="str">
        <f t="shared" si="47"/>
        <v/>
      </c>
      <c r="S232" s="179" t="str">
        <f t="shared" si="48"/>
        <v/>
      </c>
      <c r="T232" s="180" t="str">
        <f t="shared" si="49"/>
        <v/>
      </c>
      <c r="U232" s="180" t="str">
        <f t="shared" si="50"/>
        <v/>
      </c>
      <c r="V232" s="180" t="str">
        <f t="shared" si="51"/>
        <v/>
      </c>
      <c r="W232" s="179" t="str">
        <f t="shared" si="43"/>
        <v/>
      </c>
    </row>
    <row r="233" spans="1:23" x14ac:dyDescent="0.25">
      <c r="A233" s="78">
        <f t="shared" si="52"/>
        <v>52475</v>
      </c>
      <c r="B233" s="72">
        <f t="shared" si="53"/>
        <v>216</v>
      </c>
      <c r="C233" s="70">
        <f t="shared" si="54"/>
        <v>165241.52130568534</v>
      </c>
      <c r="D233" s="79">
        <f t="shared" si="55"/>
        <v>798.66735297747823</v>
      </c>
      <c r="E233" s="79">
        <f t="shared" si="56"/>
        <v>4106.6621352480151</v>
      </c>
      <c r="F233" s="79">
        <f t="shared" si="44"/>
        <v>4905.3294882254932</v>
      </c>
      <c r="G233" s="70">
        <f t="shared" si="45"/>
        <v>161134.85917043732</v>
      </c>
      <c r="Q233" s="177" t="str">
        <f t="shared" si="46"/>
        <v/>
      </c>
      <c r="R233" s="178" t="str">
        <f t="shared" si="47"/>
        <v/>
      </c>
      <c r="S233" s="179" t="str">
        <f t="shared" si="48"/>
        <v/>
      </c>
      <c r="T233" s="180" t="str">
        <f t="shared" si="49"/>
        <v/>
      </c>
      <c r="U233" s="180" t="str">
        <f t="shared" si="50"/>
        <v/>
      </c>
      <c r="V233" s="180" t="str">
        <f t="shared" si="51"/>
        <v/>
      </c>
      <c r="W233" s="179" t="str">
        <f t="shared" si="43"/>
        <v/>
      </c>
    </row>
    <row r="234" spans="1:23" x14ac:dyDescent="0.25">
      <c r="A234" s="78">
        <f t="shared" si="52"/>
        <v>52505</v>
      </c>
      <c r="B234" s="72">
        <f t="shared" si="53"/>
        <v>217</v>
      </c>
      <c r="C234" s="70">
        <f t="shared" si="54"/>
        <v>161134.85917043732</v>
      </c>
      <c r="D234" s="79">
        <f t="shared" si="55"/>
        <v>778.81848599044611</v>
      </c>
      <c r="E234" s="79">
        <f t="shared" si="56"/>
        <v>4126.5110022350473</v>
      </c>
      <c r="F234" s="79">
        <f t="shared" si="44"/>
        <v>4905.3294882254932</v>
      </c>
      <c r="G234" s="70">
        <f t="shared" si="45"/>
        <v>157008.34816820227</v>
      </c>
      <c r="Q234" s="177" t="str">
        <f t="shared" si="46"/>
        <v/>
      </c>
      <c r="R234" s="178" t="str">
        <f t="shared" si="47"/>
        <v/>
      </c>
      <c r="S234" s="179" t="str">
        <f t="shared" si="48"/>
        <v/>
      </c>
      <c r="T234" s="180" t="str">
        <f t="shared" si="49"/>
        <v/>
      </c>
      <c r="U234" s="180" t="str">
        <f t="shared" si="50"/>
        <v/>
      </c>
      <c r="V234" s="180" t="str">
        <f t="shared" si="51"/>
        <v/>
      </c>
      <c r="W234" s="179" t="str">
        <f t="shared" si="43"/>
        <v/>
      </c>
    </row>
    <row r="235" spans="1:23" x14ac:dyDescent="0.25">
      <c r="A235" s="78">
        <f t="shared" si="52"/>
        <v>52536</v>
      </c>
      <c r="B235" s="72">
        <f t="shared" si="53"/>
        <v>218</v>
      </c>
      <c r="C235" s="70">
        <f t="shared" si="54"/>
        <v>157008.34816820227</v>
      </c>
      <c r="D235" s="79">
        <f t="shared" si="55"/>
        <v>758.87368281297665</v>
      </c>
      <c r="E235" s="79">
        <f t="shared" si="56"/>
        <v>4146.4558054125164</v>
      </c>
      <c r="F235" s="79">
        <f t="shared" si="44"/>
        <v>4905.3294882254932</v>
      </c>
      <c r="G235" s="70">
        <f t="shared" si="45"/>
        <v>152861.89236278975</v>
      </c>
      <c r="Q235" s="177" t="str">
        <f t="shared" si="46"/>
        <v/>
      </c>
      <c r="R235" s="178" t="str">
        <f t="shared" si="47"/>
        <v/>
      </c>
      <c r="S235" s="179" t="str">
        <f t="shared" si="48"/>
        <v/>
      </c>
      <c r="T235" s="180" t="str">
        <f t="shared" si="49"/>
        <v/>
      </c>
      <c r="U235" s="180" t="str">
        <f t="shared" si="50"/>
        <v/>
      </c>
      <c r="V235" s="180" t="str">
        <f t="shared" si="51"/>
        <v/>
      </c>
      <c r="W235" s="179" t="str">
        <f t="shared" si="43"/>
        <v/>
      </c>
    </row>
    <row r="236" spans="1:23" x14ac:dyDescent="0.25">
      <c r="A236" s="78">
        <f t="shared" si="52"/>
        <v>52566</v>
      </c>
      <c r="B236" s="72">
        <f t="shared" si="53"/>
        <v>219</v>
      </c>
      <c r="C236" s="70">
        <f t="shared" si="54"/>
        <v>152861.89236278975</v>
      </c>
      <c r="D236" s="79">
        <f t="shared" si="55"/>
        <v>738.83247975348297</v>
      </c>
      <c r="E236" s="79">
        <f t="shared" si="56"/>
        <v>4166.4970084720107</v>
      </c>
      <c r="F236" s="79">
        <f t="shared" si="44"/>
        <v>4905.3294882254941</v>
      </c>
      <c r="G236" s="70">
        <f t="shared" si="45"/>
        <v>148695.39535431773</v>
      </c>
      <c r="Q236" s="177" t="str">
        <f t="shared" si="46"/>
        <v/>
      </c>
      <c r="R236" s="178" t="str">
        <f t="shared" si="47"/>
        <v/>
      </c>
      <c r="S236" s="179" t="str">
        <f t="shared" si="48"/>
        <v/>
      </c>
      <c r="T236" s="180" t="str">
        <f t="shared" si="49"/>
        <v/>
      </c>
      <c r="U236" s="180" t="str">
        <f t="shared" si="50"/>
        <v/>
      </c>
      <c r="V236" s="180" t="str">
        <f t="shared" si="51"/>
        <v/>
      </c>
      <c r="W236" s="179" t="str">
        <f t="shared" si="43"/>
        <v/>
      </c>
    </row>
    <row r="237" spans="1:23" x14ac:dyDescent="0.25">
      <c r="A237" s="78">
        <f t="shared" si="52"/>
        <v>52597</v>
      </c>
      <c r="B237" s="72">
        <f t="shared" si="53"/>
        <v>220</v>
      </c>
      <c r="C237" s="70">
        <f t="shared" si="54"/>
        <v>148695.39535431773</v>
      </c>
      <c r="D237" s="79">
        <f t="shared" si="55"/>
        <v>718.69441087920143</v>
      </c>
      <c r="E237" s="79">
        <f t="shared" si="56"/>
        <v>4186.6350773462918</v>
      </c>
      <c r="F237" s="79">
        <f t="shared" si="44"/>
        <v>4905.3294882254932</v>
      </c>
      <c r="G237" s="70">
        <f t="shared" si="45"/>
        <v>144508.76027697144</v>
      </c>
      <c r="Q237" s="177" t="str">
        <f t="shared" si="46"/>
        <v/>
      </c>
      <c r="R237" s="178" t="str">
        <f t="shared" si="47"/>
        <v/>
      </c>
      <c r="S237" s="179" t="str">
        <f t="shared" si="48"/>
        <v/>
      </c>
      <c r="T237" s="180" t="str">
        <f t="shared" si="49"/>
        <v/>
      </c>
      <c r="U237" s="180" t="str">
        <f t="shared" si="50"/>
        <v/>
      </c>
      <c r="V237" s="180" t="str">
        <f t="shared" si="51"/>
        <v/>
      </c>
      <c r="W237" s="179" t="str">
        <f t="shared" si="43"/>
        <v/>
      </c>
    </row>
    <row r="238" spans="1:23" x14ac:dyDescent="0.25">
      <c r="A238" s="78">
        <f t="shared" si="52"/>
        <v>52628</v>
      </c>
      <c r="B238" s="72">
        <f t="shared" si="53"/>
        <v>221</v>
      </c>
      <c r="C238" s="70">
        <f t="shared" si="54"/>
        <v>144508.76027697144</v>
      </c>
      <c r="D238" s="79">
        <f t="shared" si="55"/>
        <v>698.45900800536128</v>
      </c>
      <c r="E238" s="79">
        <f t="shared" si="56"/>
        <v>4206.8704802201328</v>
      </c>
      <c r="F238" s="79">
        <f t="shared" si="44"/>
        <v>4905.3294882254941</v>
      </c>
      <c r="G238" s="70">
        <f t="shared" si="45"/>
        <v>140301.88979675132</v>
      </c>
      <c r="Q238" s="177" t="str">
        <f t="shared" si="46"/>
        <v/>
      </c>
      <c r="R238" s="178" t="str">
        <f t="shared" si="47"/>
        <v/>
      </c>
      <c r="S238" s="179" t="str">
        <f t="shared" si="48"/>
        <v/>
      </c>
      <c r="T238" s="180" t="str">
        <f t="shared" si="49"/>
        <v/>
      </c>
      <c r="U238" s="180" t="str">
        <f t="shared" si="50"/>
        <v/>
      </c>
      <c r="V238" s="180" t="str">
        <f t="shared" si="51"/>
        <v/>
      </c>
      <c r="W238" s="179" t="str">
        <f t="shared" si="43"/>
        <v/>
      </c>
    </row>
    <row r="239" spans="1:23" x14ac:dyDescent="0.25">
      <c r="A239" s="78">
        <f t="shared" si="52"/>
        <v>52657</v>
      </c>
      <c r="B239" s="72">
        <f t="shared" si="53"/>
        <v>222</v>
      </c>
      <c r="C239" s="70">
        <f t="shared" si="54"/>
        <v>140301.88979675132</v>
      </c>
      <c r="D239" s="79">
        <f t="shared" si="55"/>
        <v>678.12580068429713</v>
      </c>
      <c r="E239" s="79">
        <f t="shared" si="56"/>
        <v>4227.2036875411968</v>
      </c>
      <c r="F239" s="79">
        <f t="shared" si="44"/>
        <v>4905.3294882254941</v>
      </c>
      <c r="G239" s="70">
        <f t="shared" si="45"/>
        <v>136074.68610921013</v>
      </c>
      <c r="Q239" s="177" t="str">
        <f t="shared" si="46"/>
        <v/>
      </c>
      <c r="R239" s="178" t="str">
        <f t="shared" si="47"/>
        <v/>
      </c>
      <c r="S239" s="179" t="str">
        <f t="shared" si="48"/>
        <v/>
      </c>
      <c r="T239" s="180" t="str">
        <f t="shared" si="49"/>
        <v/>
      </c>
      <c r="U239" s="180" t="str">
        <f t="shared" si="50"/>
        <v/>
      </c>
      <c r="V239" s="180" t="str">
        <f t="shared" si="51"/>
        <v/>
      </c>
      <c r="W239" s="179" t="str">
        <f t="shared" si="43"/>
        <v/>
      </c>
    </row>
    <row r="240" spans="1:23" x14ac:dyDescent="0.25">
      <c r="A240" s="78">
        <f t="shared" si="52"/>
        <v>52688</v>
      </c>
      <c r="B240" s="72">
        <f t="shared" si="53"/>
        <v>223</v>
      </c>
      <c r="C240" s="70">
        <f t="shared" si="54"/>
        <v>136074.68610921013</v>
      </c>
      <c r="D240" s="79">
        <f t="shared" si="55"/>
        <v>657.69431619451484</v>
      </c>
      <c r="E240" s="79">
        <f t="shared" si="56"/>
        <v>4247.6351720309785</v>
      </c>
      <c r="F240" s="79">
        <f t="shared" si="44"/>
        <v>4905.3294882254932</v>
      </c>
      <c r="G240" s="70">
        <f t="shared" si="45"/>
        <v>131827.05093717916</v>
      </c>
      <c r="Q240" s="177" t="str">
        <f t="shared" si="46"/>
        <v/>
      </c>
      <c r="R240" s="178" t="str">
        <f t="shared" si="47"/>
        <v/>
      </c>
      <c r="S240" s="179" t="str">
        <f t="shared" si="48"/>
        <v/>
      </c>
      <c r="T240" s="180" t="str">
        <f t="shared" si="49"/>
        <v/>
      </c>
      <c r="U240" s="180" t="str">
        <f t="shared" si="50"/>
        <v/>
      </c>
      <c r="V240" s="180" t="str">
        <f t="shared" si="51"/>
        <v/>
      </c>
      <c r="W240" s="179" t="str">
        <f t="shared" si="43"/>
        <v/>
      </c>
    </row>
    <row r="241" spans="1:23" x14ac:dyDescent="0.25">
      <c r="A241" s="78">
        <f t="shared" si="52"/>
        <v>52718</v>
      </c>
      <c r="B241" s="72">
        <f t="shared" si="53"/>
        <v>224</v>
      </c>
      <c r="C241" s="70">
        <f t="shared" si="54"/>
        <v>131827.05093717916</v>
      </c>
      <c r="D241" s="79">
        <f t="shared" si="55"/>
        <v>637.16407952969848</v>
      </c>
      <c r="E241" s="79">
        <f t="shared" si="56"/>
        <v>4268.1654086957951</v>
      </c>
      <c r="F241" s="79">
        <f t="shared" si="44"/>
        <v>4905.3294882254941</v>
      </c>
      <c r="G241" s="70">
        <f t="shared" si="45"/>
        <v>127558.88552848336</v>
      </c>
      <c r="Q241" s="177" t="str">
        <f t="shared" si="46"/>
        <v/>
      </c>
      <c r="R241" s="178" t="str">
        <f t="shared" si="47"/>
        <v/>
      </c>
      <c r="S241" s="179" t="str">
        <f t="shared" si="48"/>
        <v/>
      </c>
      <c r="T241" s="180" t="str">
        <f t="shared" si="49"/>
        <v/>
      </c>
      <c r="U241" s="180" t="str">
        <f t="shared" si="50"/>
        <v/>
      </c>
      <c r="V241" s="180" t="str">
        <f t="shared" si="51"/>
        <v/>
      </c>
      <c r="W241" s="179" t="str">
        <f t="shared" si="43"/>
        <v/>
      </c>
    </row>
    <row r="242" spans="1:23" x14ac:dyDescent="0.25">
      <c r="A242" s="78">
        <f t="shared" si="52"/>
        <v>52749</v>
      </c>
      <c r="B242" s="72">
        <f t="shared" si="53"/>
        <v>225</v>
      </c>
      <c r="C242" s="70">
        <f t="shared" si="54"/>
        <v>127558.88552848336</v>
      </c>
      <c r="D242" s="79">
        <f t="shared" si="55"/>
        <v>616.53461338766863</v>
      </c>
      <c r="E242" s="79">
        <f t="shared" si="56"/>
        <v>4288.7948748378249</v>
      </c>
      <c r="F242" s="79">
        <f t="shared" si="44"/>
        <v>4905.3294882254932</v>
      </c>
      <c r="G242" s="70">
        <f t="shared" si="45"/>
        <v>123270.09065364553</v>
      </c>
      <c r="Q242" s="177" t="str">
        <f t="shared" si="46"/>
        <v/>
      </c>
      <c r="R242" s="178" t="str">
        <f t="shared" si="47"/>
        <v/>
      </c>
      <c r="S242" s="179" t="str">
        <f t="shared" si="48"/>
        <v/>
      </c>
      <c r="T242" s="180" t="str">
        <f t="shared" si="49"/>
        <v/>
      </c>
      <c r="U242" s="180" t="str">
        <f t="shared" si="50"/>
        <v/>
      </c>
      <c r="V242" s="180" t="str">
        <f t="shared" si="51"/>
        <v/>
      </c>
      <c r="W242" s="179" t="str">
        <f t="shared" si="43"/>
        <v/>
      </c>
    </row>
    <row r="243" spans="1:23" x14ac:dyDescent="0.25">
      <c r="A243" s="78">
        <f t="shared" si="52"/>
        <v>52779</v>
      </c>
      <c r="B243" s="72">
        <f t="shared" si="53"/>
        <v>226</v>
      </c>
      <c r="C243" s="70">
        <f t="shared" si="54"/>
        <v>123270.09065364553</v>
      </c>
      <c r="D243" s="79">
        <f t="shared" si="55"/>
        <v>595.80543815928581</v>
      </c>
      <c r="E243" s="79">
        <f t="shared" si="56"/>
        <v>4309.5240500662076</v>
      </c>
      <c r="F243" s="79">
        <f t="shared" si="44"/>
        <v>4905.3294882254932</v>
      </c>
      <c r="G243" s="70">
        <f t="shared" si="45"/>
        <v>118960.56660357933</v>
      </c>
      <c r="Q243" s="177" t="str">
        <f t="shared" si="46"/>
        <v/>
      </c>
      <c r="R243" s="178" t="str">
        <f t="shared" si="47"/>
        <v/>
      </c>
      <c r="S243" s="179" t="str">
        <f t="shared" si="48"/>
        <v/>
      </c>
      <c r="T243" s="180" t="str">
        <f t="shared" si="49"/>
        <v/>
      </c>
      <c r="U243" s="180" t="str">
        <f t="shared" si="50"/>
        <v/>
      </c>
      <c r="V243" s="180" t="str">
        <f t="shared" si="51"/>
        <v/>
      </c>
      <c r="W243" s="179" t="str">
        <f t="shared" si="43"/>
        <v/>
      </c>
    </row>
    <row r="244" spans="1:23" x14ac:dyDescent="0.25">
      <c r="A244" s="78">
        <f t="shared" si="52"/>
        <v>52810</v>
      </c>
      <c r="B244" s="72">
        <f t="shared" si="53"/>
        <v>227</v>
      </c>
      <c r="C244" s="70">
        <f t="shared" si="54"/>
        <v>118960.56660357933</v>
      </c>
      <c r="D244" s="79">
        <f t="shared" si="55"/>
        <v>574.97607191729924</v>
      </c>
      <c r="E244" s="79">
        <f t="shared" si="56"/>
        <v>4330.353416308194</v>
      </c>
      <c r="F244" s="79">
        <f t="shared" si="44"/>
        <v>4905.3294882254932</v>
      </c>
      <c r="G244" s="70">
        <f t="shared" si="45"/>
        <v>114630.21318727113</v>
      </c>
      <c r="Q244" s="177" t="str">
        <f t="shared" si="46"/>
        <v/>
      </c>
      <c r="R244" s="178" t="str">
        <f t="shared" si="47"/>
        <v/>
      </c>
      <c r="S244" s="179" t="str">
        <f t="shared" si="48"/>
        <v/>
      </c>
      <c r="T244" s="180" t="str">
        <f t="shared" si="49"/>
        <v/>
      </c>
      <c r="U244" s="180" t="str">
        <f t="shared" si="50"/>
        <v/>
      </c>
      <c r="V244" s="180" t="str">
        <f t="shared" si="51"/>
        <v/>
      </c>
      <c r="W244" s="179" t="str">
        <f t="shared" si="43"/>
        <v/>
      </c>
    </row>
    <row r="245" spans="1:23" x14ac:dyDescent="0.25">
      <c r="A245" s="78">
        <f t="shared" si="52"/>
        <v>52841</v>
      </c>
      <c r="B245" s="72">
        <f t="shared" si="53"/>
        <v>228</v>
      </c>
      <c r="C245" s="70">
        <f t="shared" si="54"/>
        <v>114630.21318727113</v>
      </c>
      <c r="D245" s="79">
        <f t="shared" si="55"/>
        <v>554.04603040514291</v>
      </c>
      <c r="E245" s="79">
        <f t="shared" si="56"/>
        <v>4351.283457820351</v>
      </c>
      <c r="F245" s="79">
        <f t="shared" si="44"/>
        <v>4905.3294882254941</v>
      </c>
      <c r="G245" s="70">
        <f t="shared" si="45"/>
        <v>110278.92972945079</v>
      </c>
      <c r="Q245" s="177" t="str">
        <f t="shared" si="46"/>
        <v/>
      </c>
      <c r="R245" s="178" t="str">
        <f t="shared" si="47"/>
        <v/>
      </c>
      <c r="S245" s="179" t="str">
        <f t="shared" si="48"/>
        <v/>
      </c>
      <c r="T245" s="180" t="str">
        <f t="shared" si="49"/>
        <v/>
      </c>
      <c r="U245" s="180" t="str">
        <f t="shared" si="50"/>
        <v/>
      </c>
      <c r="V245" s="180" t="str">
        <f t="shared" si="51"/>
        <v/>
      </c>
      <c r="W245" s="179" t="str">
        <f t="shared" si="43"/>
        <v/>
      </c>
    </row>
    <row r="246" spans="1:23" x14ac:dyDescent="0.25">
      <c r="A246" s="78">
        <f t="shared" si="52"/>
        <v>52871</v>
      </c>
      <c r="B246" s="72">
        <f t="shared" si="53"/>
        <v>229</v>
      </c>
      <c r="C246" s="70">
        <f t="shared" si="54"/>
        <v>110278.92972945079</v>
      </c>
      <c r="D246" s="79">
        <f t="shared" si="55"/>
        <v>533.01482702567785</v>
      </c>
      <c r="E246" s="79">
        <f t="shared" si="56"/>
        <v>4372.3146611998154</v>
      </c>
      <c r="F246" s="79">
        <f t="shared" si="44"/>
        <v>4905.3294882254932</v>
      </c>
      <c r="G246" s="70">
        <f t="shared" si="45"/>
        <v>105906.61506825098</v>
      </c>
      <c r="Q246" s="177" t="str">
        <f t="shared" si="46"/>
        <v/>
      </c>
      <c r="R246" s="178" t="str">
        <f t="shared" si="47"/>
        <v/>
      </c>
      <c r="S246" s="179" t="str">
        <f t="shared" si="48"/>
        <v/>
      </c>
      <c r="T246" s="180" t="str">
        <f t="shared" si="49"/>
        <v/>
      </c>
      <c r="U246" s="180" t="str">
        <f t="shared" si="50"/>
        <v/>
      </c>
      <c r="V246" s="180" t="str">
        <f t="shared" si="51"/>
        <v/>
      </c>
      <c r="W246" s="179" t="str">
        <f t="shared" si="43"/>
        <v/>
      </c>
    </row>
    <row r="247" spans="1:23" x14ac:dyDescent="0.25">
      <c r="A247" s="78">
        <f t="shared" si="52"/>
        <v>52902</v>
      </c>
      <c r="B247" s="72">
        <f t="shared" si="53"/>
        <v>230</v>
      </c>
      <c r="C247" s="70">
        <f t="shared" si="54"/>
        <v>105906.61506825098</v>
      </c>
      <c r="D247" s="79">
        <f t="shared" si="55"/>
        <v>511.88197282987875</v>
      </c>
      <c r="E247" s="79">
        <f t="shared" si="56"/>
        <v>4393.4475153956146</v>
      </c>
      <c r="F247" s="79">
        <f t="shared" si="44"/>
        <v>4905.3294882254932</v>
      </c>
      <c r="G247" s="70">
        <f t="shared" si="45"/>
        <v>101513.16755285536</v>
      </c>
      <c r="Q247" s="177" t="str">
        <f t="shared" si="46"/>
        <v/>
      </c>
      <c r="R247" s="178" t="str">
        <f t="shared" si="47"/>
        <v/>
      </c>
      <c r="S247" s="179" t="str">
        <f t="shared" si="48"/>
        <v/>
      </c>
      <c r="T247" s="180" t="str">
        <f t="shared" si="49"/>
        <v/>
      </c>
      <c r="U247" s="180" t="str">
        <f t="shared" si="50"/>
        <v/>
      </c>
      <c r="V247" s="180" t="str">
        <f t="shared" si="51"/>
        <v/>
      </c>
      <c r="W247" s="179" t="str">
        <f t="shared" si="43"/>
        <v/>
      </c>
    </row>
    <row r="248" spans="1:23" x14ac:dyDescent="0.25">
      <c r="A248" s="78">
        <f t="shared" si="52"/>
        <v>52932</v>
      </c>
      <c r="B248" s="72">
        <f t="shared" si="53"/>
        <v>231</v>
      </c>
      <c r="C248" s="70">
        <f t="shared" si="54"/>
        <v>101513.16755285536</v>
      </c>
      <c r="D248" s="79">
        <f t="shared" si="55"/>
        <v>490.64697650546663</v>
      </c>
      <c r="E248" s="79">
        <f t="shared" si="56"/>
        <v>4414.6825117200269</v>
      </c>
      <c r="F248" s="79">
        <f t="shared" si="44"/>
        <v>4905.3294882254932</v>
      </c>
      <c r="G248" s="70">
        <f t="shared" si="45"/>
        <v>97098.48504113534</v>
      </c>
      <c r="Q248" s="177" t="str">
        <f t="shared" si="46"/>
        <v/>
      </c>
      <c r="R248" s="178" t="str">
        <f t="shared" si="47"/>
        <v/>
      </c>
      <c r="S248" s="179" t="str">
        <f t="shared" si="48"/>
        <v/>
      </c>
      <c r="T248" s="180" t="str">
        <f t="shared" si="49"/>
        <v/>
      </c>
      <c r="U248" s="180" t="str">
        <f t="shared" si="50"/>
        <v/>
      </c>
      <c r="V248" s="180" t="str">
        <f t="shared" si="51"/>
        <v/>
      </c>
      <c r="W248" s="179" t="str">
        <f t="shared" si="43"/>
        <v/>
      </c>
    </row>
    <row r="249" spans="1:23" x14ac:dyDescent="0.25">
      <c r="A249" s="78">
        <f t="shared" si="52"/>
        <v>52963</v>
      </c>
      <c r="B249" s="72">
        <f t="shared" si="53"/>
        <v>232</v>
      </c>
      <c r="C249" s="70">
        <f t="shared" si="54"/>
        <v>97098.48504113534</v>
      </c>
      <c r="D249" s="79">
        <f t="shared" si="55"/>
        <v>469.30934436548654</v>
      </c>
      <c r="E249" s="79">
        <f t="shared" si="56"/>
        <v>4436.020143860007</v>
      </c>
      <c r="F249" s="79">
        <f t="shared" si="44"/>
        <v>4905.3294882254932</v>
      </c>
      <c r="G249" s="70">
        <f t="shared" si="45"/>
        <v>92662.464897275335</v>
      </c>
      <c r="Q249" s="177" t="str">
        <f t="shared" si="46"/>
        <v/>
      </c>
      <c r="R249" s="178" t="str">
        <f t="shared" si="47"/>
        <v/>
      </c>
      <c r="S249" s="179" t="str">
        <f t="shared" si="48"/>
        <v/>
      </c>
      <c r="T249" s="180" t="str">
        <f t="shared" si="49"/>
        <v/>
      </c>
      <c r="U249" s="180" t="str">
        <f t="shared" si="50"/>
        <v/>
      </c>
      <c r="V249" s="180" t="str">
        <f t="shared" si="51"/>
        <v/>
      </c>
      <c r="W249" s="179" t="str">
        <f t="shared" si="43"/>
        <v/>
      </c>
    </row>
    <row r="250" spans="1:23" x14ac:dyDescent="0.25">
      <c r="A250" s="78">
        <f t="shared" si="52"/>
        <v>52994</v>
      </c>
      <c r="B250" s="72">
        <f t="shared" si="53"/>
        <v>233</v>
      </c>
      <c r="C250" s="70">
        <f t="shared" si="54"/>
        <v>92662.464897275335</v>
      </c>
      <c r="D250" s="79">
        <f t="shared" si="55"/>
        <v>447.86858033682984</v>
      </c>
      <c r="E250" s="79">
        <f t="shared" si="56"/>
        <v>4457.4609078886642</v>
      </c>
      <c r="F250" s="79">
        <f t="shared" si="44"/>
        <v>4905.3294882254941</v>
      </c>
      <c r="G250" s="70">
        <f t="shared" si="45"/>
        <v>88205.003989386663</v>
      </c>
      <c r="Q250" s="177" t="str">
        <f t="shared" si="46"/>
        <v/>
      </c>
      <c r="R250" s="178" t="str">
        <f t="shared" si="47"/>
        <v/>
      </c>
      <c r="S250" s="179" t="str">
        <f t="shared" si="48"/>
        <v/>
      </c>
      <c r="T250" s="180" t="str">
        <f t="shared" si="49"/>
        <v/>
      </c>
      <c r="U250" s="180" t="str">
        <f t="shared" si="50"/>
        <v/>
      </c>
      <c r="V250" s="180" t="str">
        <f t="shared" si="51"/>
        <v/>
      </c>
      <c r="W250" s="179" t="str">
        <f t="shared" si="43"/>
        <v/>
      </c>
    </row>
    <row r="251" spans="1:23" x14ac:dyDescent="0.25">
      <c r="A251" s="78">
        <f t="shared" si="52"/>
        <v>53022</v>
      </c>
      <c r="B251" s="72">
        <f t="shared" si="53"/>
        <v>234</v>
      </c>
      <c r="C251" s="70">
        <f t="shared" si="54"/>
        <v>88205.003989386663</v>
      </c>
      <c r="D251" s="79">
        <f t="shared" si="55"/>
        <v>426.32418594870131</v>
      </c>
      <c r="E251" s="79">
        <f t="shared" si="56"/>
        <v>4479.0053022767925</v>
      </c>
      <c r="F251" s="79">
        <f t="shared" si="44"/>
        <v>4905.3294882254941</v>
      </c>
      <c r="G251" s="70">
        <f t="shared" si="45"/>
        <v>83725.998687109866</v>
      </c>
      <c r="Q251" s="177" t="str">
        <f t="shared" si="46"/>
        <v/>
      </c>
      <c r="R251" s="178" t="str">
        <f t="shared" si="47"/>
        <v/>
      </c>
      <c r="S251" s="179" t="str">
        <f t="shared" si="48"/>
        <v/>
      </c>
      <c r="T251" s="180" t="str">
        <f t="shared" si="49"/>
        <v/>
      </c>
      <c r="U251" s="180" t="str">
        <f t="shared" si="50"/>
        <v/>
      </c>
      <c r="V251" s="180" t="str">
        <f t="shared" si="51"/>
        <v/>
      </c>
      <c r="W251" s="179" t="str">
        <f t="shared" si="43"/>
        <v/>
      </c>
    </row>
    <row r="252" spans="1:23" x14ac:dyDescent="0.25">
      <c r="A252" s="78">
        <f t="shared" si="52"/>
        <v>53053</v>
      </c>
      <c r="B252" s="72">
        <f t="shared" si="53"/>
        <v>235</v>
      </c>
      <c r="C252" s="70">
        <f t="shared" si="54"/>
        <v>83725.998687109866</v>
      </c>
      <c r="D252" s="79">
        <f t="shared" si="55"/>
        <v>404.67566032103014</v>
      </c>
      <c r="E252" s="79">
        <f t="shared" si="56"/>
        <v>4500.6538279044635</v>
      </c>
      <c r="F252" s="79">
        <f t="shared" si="44"/>
        <v>4905.3294882254941</v>
      </c>
      <c r="G252" s="70">
        <f t="shared" si="45"/>
        <v>79225.344859205405</v>
      </c>
      <c r="Q252" s="177" t="str">
        <f t="shared" si="46"/>
        <v/>
      </c>
      <c r="R252" s="178" t="str">
        <f t="shared" si="47"/>
        <v/>
      </c>
      <c r="S252" s="179" t="str">
        <f t="shared" si="48"/>
        <v/>
      </c>
      <c r="T252" s="180" t="str">
        <f t="shared" si="49"/>
        <v/>
      </c>
      <c r="U252" s="180" t="str">
        <f t="shared" si="50"/>
        <v/>
      </c>
      <c r="V252" s="180" t="str">
        <f t="shared" si="51"/>
        <v/>
      </c>
      <c r="W252" s="179" t="str">
        <f t="shared" si="43"/>
        <v/>
      </c>
    </row>
    <row r="253" spans="1:23" x14ac:dyDescent="0.25">
      <c r="A253" s="78">
        <f t="shared" si="52"/>
        <v>53083</v>
      </c>
      <c r="B253" s="72">
        <f t="shared" si="53"/>
        <v>236</v>
      </c>
      <c r="C253" s="70">
        <f t="shared" si="54"/>
        <v>79225.344859205405</v>
      </c>
      <c r="D253" s="79">
        <f t="shared" si="55"/>
        <v>382.92250015282525</v>
      </c>
      <c r="E253" s="79">
        <f t="shared" si="56"/>
        <v>4522.4069880726674</v>
      </c>
      <c r="F253" s="79">
        <f t="shared" si="44"/>
        <v>4905.3294882254922</v>
      </c>
      <c r="G253" s="70">
        <f t="shared" si="45"/>
        <v>74702.937871132744</v>
      </c>
      <c r="Q253" s="177" t="str">
        <f t="shared" si="46"/>
        <v/>
      </c>
      <c r="R253" s="178" t="str">
        <f t="shared" si="47"/>
        <v/>
      </c>
      <c r="S253" s="179" t="str">
        <f t="shared" si="48"/>
        <v/>
      </c>
      <c r="T253" s="180" t="str">
        <f t="shared" si="49"/>
        <v/>
      </c>
      <c r="U253" s="180" t="str">
        <f t="shared" si="50"/>
        <v/>
      </c>
      <c r="V253" s="180" t="str">
        <f t="shared" si="51"/>
        <v/>
      </c>
      <c r="W253" s="179" t="str">
        <f t="shared" si="43"/>
        <v/>
      </c>
    </row>
    <row r="254" spans="1:23" x14ac:dyDescent="0.25">
      <c r="A254" s="78">
        <f t="shared" si="52"/>
        <v>53114</v>
      </c>
      <c r="B254" s="72">
        <f t="shared" si="53"/>
        <v>237</v>
      </c>
      <c r="C254" s="70">
        <f t="shared" si="54"/>
        <v>74702.937871132744</v>
      </c>
      <c r="D254" s="79">
        <f t="shared" si="55"/>
        <v>361.06419971047399</v>
      </c>
      <c r="E254" s="79">
        <f t="shared" si="56"/>
        <v>4544.2652885150192</v>
      </c>
      <c r="F254" s="79">
        <f t="shared" si="44"/>
        <v>4905.3294882254932</v>
      </c>
      <c r="G254" s="70">
        <f t="shared" si="45"/>
        <v>70158.672582617728</v>
      </c>
      <c r="Q254" s="177" t="str">
        <f t="shared" si="46"/>
        <v/>
      </c>
      <c r="R254" s="178" t="str">
        <f t="shared" si="47"/>
        <v/>
      </c>
      <c r="S254" s="179" t="str">
        <f t="shared" si="48"/>
        <v/>
      </c>
      <c r="T254" s="180" t="str">
        <f t="shared" si="49"/>
        <v/>
      </c>
      <c r="U254" s="180" t="str">
        <f t="shared" si="50"/>
        <v/>
      </c>
      <c r="V254" s="180" t="str">
        <f t="shared" si="51"/>
        <v/>
      </c>
      <c r="W254" s="179" t="str">
        <f t="shared" si="43"/>
        <v/>
      </c>
    </row>
    <row r="255" spans="1:23" x14ac:dyDescent="0.25">
      <c r="A255" s="78">
        <f t="shared" si="52"/>
        <v>53144</v>
      </c>
      <c r="B255" s="72">
        <f t="shared" si="53"/>
        <v>238</v>
      </c>
      <c r="C255" s="70">
        <f t="shared" si="54"/>
        <v>70158.672582617728</v>
      </c>
      <c r="D255" s="79">
        <f t="shared" si="55"/>
        <v>339.10025081598474</v>
      </c>
      <c r="E255" s="79">
        <f t="shared" si="56"/>
        <v>4566.2292374095086</v>
      </c>
      <c r="F255" s="79">
        <f t="shared" si="44"/>
        <v>4905.3294882254932</v>
      </c>
      <c r="G255" s="70">
        <f t="shared" si="45"/>
        <v>65592.443345208216</v>
      </c>
      <c r="Q255" s="177" t="str">
        <f t="shared" si="46"/>
        <v/>
      </c>
      <c r="R255" s="178" t="str">
        <f t="shared" si="47"/>
        <v/>
      </c>
      <c r="S255" s="179" t="str">
        <f t="shared" si="48"/>
        <v/>
      </c>
      <c r="T255" s="180" t="str">
        <f t="shared" si="49"/>
        <v/>
      </c>
      <c r="U255" s="180" t="str">
        <f t="shared" si="50"/>
        <v/>
      </c>
      <c r="V255" s="180" t="str">
        <f t="shared" si="51"/>
        <v/>
      </c>
      <c r="W255" s="179" t="str">
        <f t="shared" si="43"/>
        <v/>
      </c>
    </row>
    <row r="256" spans="1:23" x14ac:dyDescent="0.25">
      <c r="A256" s="78">
        <f t="shared" si="52"/>
        <v>53175</v>
      </c>
      <c r="B256" s="72">
        <f t="shared" si="53"/>
        <v>239</v>
      </c>
      <c r="C256" s="70">
        <f t="shared" si="54"/>
        <v>65592.443345208216</v>
      </c>
      <c r="D256" s="79">
        <f t="shared" si="55"/>
        <v>317.03014283517206</v>
      </c>
      <c r="E256" s="79">
        <f t="shared" si="56"/>
        <v>4588.2993453903209</v>
      </c>
      <c r="F256" s="79">
        <f t="shared" si="44"/>
        <v>4905.3294882254932</v>
      </c>
      <c r="G256" s="70">
        <f t="shared" si="45"/>
        <v>61004.143999817898</v>
      </c>
      <c r="Q256" s="177" t="str">
        <f t="shared" si="46"/>
        <v/>
      </c>
      <c r="R256" s="178" t="str">
        <f t="shared" si="47"/>
        <v/>
      </c>
      <c r="S256" s="179" t="str">
        <f t="shared" si="48"/>
        <v/>
      </c>
      <c r="T256" s="180" t="str">
        <f t="shared" si="49"/>
        <v/>
      </c>
      <c r="U256" s="180" t="str">
        <f t="shared" si="50"/>
        <v/>
      </c>
      <c r="V256" s="180" t="str">
        <f t="shared" si="51"/>
        <v/>
      </c>
      <c r="W256" s="179" t="str">
        <f t="shared" si="43"/>
        <v/>
      </c>
    </row>
    <row r="257" spans="1:23" x14ac:dyDescent="0.25">
      <c r="A257" s="78">
        <f t="shared" si="52"/>
        <v>53206</v>
      </c>
      <c r="B257" s="72">
        <f t="shared" si="53"/>
        <v>240</v>
      </c>
      <c r="C257" s="70">
        <f t="shared" si="54"/>
        <v>61004.143999817898</v>
      </c>
      <c r="D257" s="79">
        <f t="shared" si="55"/>
        <v>294.85336266578554</v>
      </c>
      <c r="E257" s="79">
        <f t="shared" si="56"/>
        <v>4610.4761255597077</v>
      </c>
      <c r="F257" s="79">
        <f t="shared" si="44"/>
        <v>4905.3294882254932</v>
      </c>
      <c r="G257" s="70">
        <f t="shared" si="45"/>
        <v>56393.667874258186</v>
      </c>
      <c r="Q257" s="177" t="str">
        <f t="shared" si="46"/>
        <v/>
      </c>
      <c r="R257" s="178" t="str">
        <f t="shared" si="47"/>
        <v/>
      </c>
      <c r="S257" s="179" t="str">
        <f t="shared" si="48"/>
        <v/>
      </c>
      <c r="T257" s="180" t="str">
        <f t="shared" si="49"/>
        <v/>
      </c>
      <c r="U257" s="180" t="str">
        <f t="shared" si="50"/>
        <v/>
      </c>
      <c r="V257" s="180" t="str">
        <f t="shared" si="51"/>
        <v/>
      </c>
      <c r="W257" s="179" t="str">
        <f t="shared" si="43"/>
        <v/>
      </c>
    </row>
    <row r="258" spans="1:23" x14ac:dyDescent="0.25">
      <c r="A258" s="78" t="str">
        <f t="shared" si="52"/>
        <v/>
      </c>
      <c r="B258" s="72" t="str">
        <f t="shared" si="53"/>
        <v/>
      </c>
      <c r="C258" s="70" t="str">
        <f t="shared" si="54"/>
        <v/>
      </c>
      <c r="D258" s="79" t="str">
        <f t="shared" si="55"/>
        <v/>
      </c>
      <c r="E258" s="79" t="str">
        <f t="shared" si="56"/>
        <v/>
      </c>
      <c r="F258" s="79" t="str">
        <f t="shared" si="44"/>
        <v/>
      </c>
      <c r="G258" s="70" t="str">
        <f t="shared" si="45"/>
        <v/>
      </c>
      <c r="Q258" s="177" t="str">
        <f t="shared" si="46"/>
        <v/>
      </c>
      <c r="R258" s="178" t="str">
        <f t="shared" si="47"/>
        <v/>
      </c>
      <c r="S258" s="179" t="str">
        <f t="shared" si="48"/>
        <v/>
      </c>
      <c r="T258" s="180" t="str">
        <f t="shared" si="49"/>
        <v/>
      </c>
      <c r="U258" s="180" t="str">
        <f t="shared" si="50"/>
        <v/>
      </c>
      <c r="V258" s="180" t="str">
        <f t="shared" si="51"/>
        <v/>
      </c>
      <c r="W258" s="179" t="str">
        <f t="shared" si="43"/>
        <v/>
      </c>
    </row>
    <row r="259" spans="1:23" x14ac:dyDescent="0.25">
      <c r="A259" s="78" t="str">
        <f t="shared" si="52"/>
        <v/>
      </c>
      <c r="B259" s="72" t="str">
        <f t="shared" si="53"/>
        <v/>
      </c>
      <c r="C259" s="70" t="str">
        <f t="shared" si="54"/>
        <v/>
      </c>
      <c r="D259" s="79" t="str">
        <f t="shared" si="55"/>
        <v/>
      </c>
      <c r="E259" s="79" t="str">
        <f t="shared" si="56"/>
        <v/>
      </c>
      <c r="F259" s="79" t="str">
        <f t="shared" si="44"/>
        <v/>
      </c>
      <c r="G259" s="70" t="str">
        <f t="shared" si="45"/>
        <v/>
      </c>
      <c r="Q259" s="177" t="str">
        <f t="shared" si="46"/>
        <v/>
      </c>
      <c r="R259" s="178" t="str">
        <f t="shared" si="47"/>
        <v/>
      </c>
      <c r="S259" s="179" t="str">
        <f t="shared" si="48"/>
        <v/>
      </c>
      <c r="T259" s="180" t="str">
        <f t="shared" si="49"/>
        <v/>
      </c>
      <c r="U259" s="180" t="str">
        <f t="shared" si="50"/>
        <v/>
      </c>
      <c r="V259" s="180" t="str">
        <f t="shared" si="51"/>
        <v/>
      </c>
      <c r="W259" s="179" t="str">
        <f t="shared" si="43"/>
        <v/>
      </c>
    </row>
    <row r="260" spans="1:23" x14ac:dyDescent="0.25">
      <c r="A260" s="78" t="str">
        <f t="shared" si="52"/>
        <v/>
      </c>
      <c r="B260" s="72" t="str">
        <f t="shared" si="53"/>
        <v/>
      </c>
      <c r="C260" s="70" t="str">
        <f t="shared" si="54"/>
        <v/>
      </c>
      <c r="D260" s="79" t="str">
        <f t="shared" si="55"/>
        <v/>
      </c>
      <c r="E260" s="79" t="str">
        <f t="shared" si="56"/>
        <v/>
      </c>
      <c r="F260" s="79" t="str">
        <f t="shared" si="44"/>
        <v/>
      </c>
      <c r="G260" s="70" t="str">
        <f t="shared" si="45"/>
        <v/>
      </c>
      <c r="Q260" s="177" t="str">
        <f t="shared" si="46"/>
        <v/>
      </c>
      <c r="R260" s="178" t="str">
        <f t="shared" si="47"/>
        <v/>
      </c>
      <c r="S260" s="179" t="str">
        <f t="shared" si="48"/>
        <v/>
      </c>
      <c r="T260" s="180" t="str">
        <f t="shared" si="49"/>
        <v/>
      </c>
      <c r="U260" s="180" t="str">
        <f t="shared" si="50"/>
        <v/>
      </c>
      <c r="V260" s="180" t="str">
        <f t="shared" si="51"/>
        <v/>
      </c>
      <c r="W260" s="179" t="str">
        <f t="shared" si="43"/>
        <v/>
      </c>
    </row>
    <row r="261" spans="1:23" x14ac:dyDescent="0.25">
      <c r="A261" s="78" t="str">
        <f t="shared" si="52"/>
        <v/>
      </c>
      <c r="B261" s="72" t="str">
        <f t="shared" si="53"/>
        <v/>
      </c>
      <c r="C261" s="70" t="str">
        <f t="shared" si="54"/>
        <v/>
      </c>
      <c r="D261" s="79" t="str">
        <f t="shared" si="55"/>
        <v/>
      </c>
      <c r="E261" s="79" t="str">
        <f t="shared" si="56"/>
        <v/>
      </c>
      <c r="F261" s="79" t="str">
        <f t="shared" si="44"/>
        <v/>
      </c>
      <c r="G261" s="70" t="str">
        <f t="shared" si="45"/>
        <v/>
      </c>
      <c r="Q261" s="177" t="str">
        <f t="shared" si="46"/>
        <v/>
      </c>
      <c r="R261" s="178" t="str">
        <f t="shared" si="47"/>
        <v/>
      </c>
      <c r="S261" s="179" t="str">
        <f t="shared" si="48"/>
        <v/>
      </c>
      <c r="T261" s="180" t="str">
        <f t="shared" si="49"/>
        <v/>
      </c>
      <c r="U261" s="180" t="str">
        <f t="shared" si="50"/>
        <v/>
      </c>
      <c r="V261" s="180" t="str">
        <f t="shared" si="51"/>
        <v/>
      </c>
      <c r="W261" s="179" t="str">
        <f t="shared" si="43"/>
        <v/>
      </c>
    </row>
    <row r="262" spans="1:23" x14ac:dyDescent="0.25">
      <c r="A262" s="78" t="str">
        <f t="shared" si="52"/>
        <v/>
      </c>
      <c r="B262" s="72" t="str">
        <f t="shared" si="53"/>
        <v/>
      </c>
      <c r="C262" s="70" t="str">
        <f t="shared" si="54"/>
        <v/>
      </c>
      <c r="D262" s="79" t="str">
        <f t="shared" si="55"/>
        <v/>
      </c>
      <c r="E262" s="79" t="str">
        <f t="shared" si="56"/>
        <v/>
      </c>
      <c r="F262" s="79" t="str">
        <f t="shared" si="44"/>
        <v/>
      </c>
      <c r="G262" s="70" t="str">
        <f t="shared" si="45"/>
        <v/>
      </c>
      <c r="Q262" s="177" t="str">
        <f t="shared" si="46"/>
        <v/>
      </c>
      <c r="R262" s="178" t="str">
        <f t="shared" si="47"/>
        <v/>
      </c>
      <c r="S262" s="179" t="str">
        <f t="shared" si="48"/>
        <v/>
      </c>
      <c r="T262" s="180" t="str">
        <f t="shared" si="49"/>
        <v/>
      </c>
      <c r="U262" s="180" t="str">
        <f t="shared" si="50"/>
        <v/>
      </c>
      <c r="V262" s="180" t="str">
        <f t="shared" si="51"/>
        <v/>
      </c>
      <c r="W262" s="179" t="str">
        <f t="shared" si="43"/>
        <v/>
      </c>
    </row>
    <row r="263" spans="1:23" x14ac:dyDescent="0.25">
      <c r="A263" s="78" t="str">
        <f t="shared" si="52"/>
        <v/>
      </c>
      <c r="B263" s="72" t="str">
        <f t="shared" si="53"/>
        <v/>
      </c>
      <c r="C263" s="70" t="str">
        <f t="shared" si="54"/>
        <v/>
      </c>
      <c r="D263" s="79" t="str">
        <f t="shared" si="55"/>
        <v/>
      </c>
      <c r="E263" s="79" t="str">
        <f t="shared" si="56"/>
        <v/>
      </c>
      <c r="F263" s="79" t="str">
        <f t="shared" si="44"/>
        <v/>
      </c>
      <c r="G263" s="70" t="str">
        <f t="shared" si="45"/>
        <v/>
      </c>
      <c r="Q263" s="177" t="str">
        <f t="shared" si="46"/>
        <v/>
      </c>
      <c r="R263" s="178" t="str">
        <f t="shared" si="47"/>
        <v/>
      </c>
      <c r="S263" s="179" t="str">
        <f t="shared" si="48"/>
        <v/>
      </c>
      <c r="T263" s="180" t="str">
        <f t="shared" si="49"/>
        <v/>
      </c>
      <c r="U263" s="180" t="str">
        <f t="shared" si="50"/>
        <v/>
      </c>
      <c r="V263" s="180" t="str">
        <f t="shared" si="51"/>
        <v/>
      </c>
      <c r="W263" s="179" t="str">
        <f t="shared" si="43"/>
        <v/>
      </c>
    </row>
    <row r="264" spans="1:23" x14ac:dyDescent="0.25">
      <c r="A264" s="78" t="str">
        <f t="shared" si="52"/>
        <v/>
      </c>
      <c r="B264" s="72" t="str">
        <f t="shared" si="53"/>
        <v/>
      </c>
      <c r="C264" s="70" t="str">
        <f t="shared" si="54"/>
        <v/>
      </c>
      <c r="D264" s="79" t="str">
        <f t="shared" si="55"/>
        <v/>
      </c>
      <c r="E264" s="79" t="str">
        <f t="shared" si="56"/>
        <v/>
      </c>
      <c r="F264" s="79" t="str">
        <f t="shared" si="44"/>
        <v/>
      </c>
      <c r="G264" s="70" t="str">
        <f t="shared" si="45"/>
        <v/>
      </c>
      <c r="Q264" s="177" t="str">
        <f t="shared" si="46"/>
        <v/>
      </c>
      <c r="R264" s="178" t="str">
        <f t="shared" si="47"/>
        <v/>
      </c>
      <c r="S264" s="179" t="str">
        <f t="shared" si="48"/>
        <v/>
      </c>
      <c r="T264" s="180" t="str">
        <f t="shared" si="49"/>
        <v/>
      </c>
      <c r="U264" s="180" t="str">
        <f t="shared" si="50"/>
        <v/>
      </c>
      <c r="V264" s="180" t="str">
        <f t="shared" si="51"/>
        <v/>
      </c>
      <c r="W264" s="179" t="str">
        <f t="shared" si="43"/>
        <v/>
      </c>
    </row>
    <row r="265" spans="1:23" x14ac:dyDescent="0.25">
      <c r="A265" s="78" t="str">
        <f t="shared" si="52"/>
        <v/>
      </c>
      <c r="B265" s="72" t="str">
        <f t="shared" si="53"/>
        <v/>
      </c>
      <c r="C265" s="70" t="str">
        <f t="shared" si="54"/>
        <v/>
      </c>
      <c r="D265" s="79" t="str">
        <f t="shared" si="55"/>
        <v/>
      </c>
      <c r="E265" s="79" t="str">
        <f t="shared" si="56"/>
        <v/>
      </c>
      <c r="F265" s="79" t="str">
        <f t="shared" si="44"/>
        <v/>
      </c>
      <c r="G265" s="70" t="str">
        <f t="shared" si="45"/>
        <v/>
      </c>
      <c r="Q265" s="177" t="str">
        <f t="shared" si="46"/>
        <v/>
      </c>
      <c r="R265" s="178" t="str">
        <f t="shared" si="47"/>
        <v/>
      </c>
      <c r="S265" s="179" t="str">
        <f t="shared" si="48"/>
        <v/>
      </c>
      <c r="T265" s="180" t="str">
        <f t="shared" si="49"/>
        <v/>
      </c>
      <c r="U265" s="180" t="str">
        <f t="shared" si="50"/>
        <v/>
      </c>
      <c r="V265" s="180" t="str">
        <f t="shared" si="51"/>
        <v/>
      </c>
      <c r="W265" s="179" t="str">
        <f t="shared" si="43"/>
        <v/>
      </c>
    </row>
    <row r="266" spans="1:23" x14ac:dyDescent="0.25">
      <c r="A266" s="78" t="str">
        <f t="shared" si="52"/>
        <v/>
      </c>
      <c r="B266" s="72" t="str">
        <f t="shared" si="53"/>
        <v/>
      </c>
      <c r="C266" s="70" t="str">
        <f t="shared" si="54"/>
        <v/>
      </c>
      <c r="D266" s="79" t="str">
        <f t="shared" si="55"/>
        <v/>
      </c>
      <c r="E266" s="79" t="str">
        <f t="shared" si="56"/>
        <v/>
      </c>
      <c r="F266" s="79" t="str">
        <f t="shared" si="44"/>
        <v/>
      </c>
      <c r="G266" s="70" t="str">
        <f t="shared" si="45"/>
        <v/>
      </c>
      <c r="Q266" s="177" t="str">
        <f t="shared" si="46"/>
        <v/>
      </c>
      <c r="R266" s="178" t="str">
        <f t="shared" si="47"/>
        <v/>
      </c>
      <c r="S266" s="179" t="str">
        <f t="shared" si="48"/>
        <v/>
      </c>
      <c r="T266" s="180" t="str">
        <f t="shared" si="49"/>
        <v/>
      </c>
      <c r="U266" s="180" t="str">
        <f t="shared" si="50"/>
        <v/>
      </c>
      <c r="V266" s="180" t="str">
        <f t="shared" si="51"/>
        <v/>
      </c>
      <c r="W266" s="179" t="str">
        <f t="shared" si="43"/>
        <v/>
      </c>
    </row>
    <row r="267" spans="1:23" x14ac:dyDescent="0.25">
      <c r="A267" s="78" t="str">
        <f t="shared" si="52"/>
        <v/>
      </c>
      <c r="B267" s="72" t="str">
        <f t="shared" si="53"/>
        <v/>
      </c>
      <c r="C267" s="70" t="str">
        <f t="shared" si="54"/>
        <v/>
      </c>
      <c r="D267" s="79" t="str">
        <f t="shared" si="55"/>
        <v/>
      </c>
      <c r="E267" s="79" t="str">
        <f t="shared" si="56"/>
        <v/>
      </c>
      <c r="F267" s="79" t="str">
        <f t="shared" si="44"/>
        <v/>
      </c>
      <c r="G267" s="70" t="str">
        <f t="shared" si="45"/>
        <v/>
      </c>
      <c r="Q267" s="177" t="str">
        <f t="shared" si="46"/>
        <v/>
      </c>
      <c r="R267" s="178" t="str">
        <f t="shared" si="47"/>
        <v/>
      </c>
      <c r="S267" s="179" t="str">
        <f t="shared" si="48"/>
        <v/>
      </c>
      <c r="T267" s="180" t="str">
        <f t="shared" si="49"/>
        <v/>
      </c>
      <c r="U267" s="180" t="str">
        <f t="shared" si="50"/>
        <v/>
      </c>
      <c r="V267" s="180" t="str">
        <f t="shared" si="51"/>
        <v/>
      </c>
      <c r="W267" s="179" t="str">
        <f t="shared" si="43"/>
        <v/>
      </c>
    </row>
    <row r="268" spans="1:23" x14ac:dyDescent="0.25">
      <c r="A268" s="78" t="str">
        <f t="shared" si="52"/>
        <v/>
      </c>
      <c r="B268" s="72" t="str">
        <f t="shared" si="53"/>
        <v/>
      </c>
      <c r="C268" s="70" t="str">
        <f t="shared" si="54"/>
        <v/>
      </c>
      <c r="D268" s="79" t="str">
        <f t="shared" si="55"/>
        <v/>
      </c>
      <c r="E268" s="79" t="str">
        <f t="shared" si="56"/>
        <v/>
      </c>
      <c r="F268" s="79" t="str">
        <f t="shared" si="44"/>
        <v/>
      </c>
      <c r="G268" s="70" t="str">
        <f t="shared" si="45"/>
        <v/>
      </c>
      <c r="Q268" s="177" t="str">
        <f t="shared" si="46"/>
        <v/>
      </c>
      <c r="R268" s="178" t="str">
        <f t="shared" si="47"/>
        <v/>
      </c>
      <c r="S268" s="179" t="str">
        <f t="shared" si="48"/>
        <v/>
      </c>
      <c r="T268" s="180" t="str">
        <f t="shared" si="49"/>
        <v/>
      </c>
      <c r="U268" s="180" t="str">
        <f t="shared" si="50"/>
        <v/>
      </c>
      <c r="V268" s="180" t="str">
        <f t="shared" si="51"/>
        <v/>
      </c>
      <c r="W268" s="179" t="str">
        <f t="shared" si="43"/>
        <v/>
      </c>
    </row>
    <row r="269" spans="1:23" x14ac:dyDescent="0.25">
      <c r="A269" s="78" t="str">
        <f t="shared" si="52"/>
        <v/>
      </c>
      <c r="B269" s="72" t="str">
        <f t="shared" si="53"/>
        <v/>
      </c>
      <c r="C269" s="70" t="str">
        <f t="shared" si="54"/>
        <v/>
      </c>
      <c r="D269" s="79" t="str">
        <f t="shared" si="55"/>
        <v/>
      </c>
      <c r="E269" s="79" t="str">
        <f t="shared" si="56"/>
        <v/>
      </c>
      <c r="F269" s="79" t="str">
        <f t="shared" si="44"/>
        <v/>
      </c>
      <c r="G269" s="70" t="str">
        <f t="shared" si="45"/>
        <v/>
      </c>
      <c r="Q269" s="177" t="str">
        <f t="shared" si="46"/>
        <v/>
      </c>
      <c r="R269" s="178" t="str">
        <f t="shared" si="47"/>
        <v/>
      </c>
      <c r="S269" s="179" t="str">
        <f t="shared" si="48"/>
        <v/>
      </c>
      <c r="T269" s="180" t="str">
        <f t="shared" si="49"/>
        <v/>
      </c>
      <c r="U269" s="180" t="str">
        <f t="shared" si="50"/>
        <v/>
      </c>
      <c r="V269" s="180" t="str">
        <f t="shared" si="51"/>
        <v/>
      </c>
      <c r="W269" s="179" t="str">
        <f t="shared" si="43"/>
        <v/>
      </c>
    </row>
    <row r="270" spans="1:23" x14ac:dyDescent="0.25">
      <c r="A270" s="78" t="str">
        <f t="shared" si="52"/>
        <v/>
      </c>
      <c r="B270" s="72" t="str">
        <f t="shared" si="53"/>
        <v/>
      </c>
      <c r="C270" s="70" t="str">
        <f t="shared" si="54"/>
        <v/>
      </c>
      <c r="D270" s="79" t="str">
        <f t="shared" si="55"/>
        <v/>
      </c>
      <c r="E270" s="79" t="str">
        <f t="shared" si="56"/>
        <v/>
      </c>
      <c r="F270" s="79" t="str">
        <f t="shared" si="44"/>
        <v/>
      </c>
      <c r="G270" s="70" t="str">
        <f t="shared" si="45"/>
        <v/>
      </c>
      <c r="Q270" s="177" t="str">
        <f t="shared" si="46"/>
        <v/>
      </c>
      <c r="R270" s="178" t="str">
        <f t="shared" si="47"/>
        <v/>
      </c>
      <c r="S270" s="179" t="str">
        <f t="shared" si="48"/>
        <v/>
      </c>
      <c r="T270" s="180" t="str">
        <f t="shared" si="49"/>
        <v/>
      </c>
      <c r="U270" s="180" t="str">
        <f t="shared" si="50"/>
        <v/>
      </c>
      <c r="V270" s="180" t="str">
        <f t="shared" si="51"/>
        <v/>
      </c>
      <c r="W270" s="179" t="str">
        <f t="shared" si="43"/>
        <v/>
      </c>
    </row>
    <row r="271" spans="1:23" x14ac:dyDescent="0.25">
      <c r="A271" s="78" t="str">
        <f t="shared" si="52"/>
        <v/>
      </c>
      <c r="B271" s="72" t="str">
        <f t="shared" si="53"/>
        <v/>
      </c>
      <c r="C271" s="70" t="str">
        <f t="shared" si="54"/>
        <v/>
      </c>
      <c r="D271" s="79" t="str">
        <f t="shared" si="55"/>
        <v/>
      </c>
      <c r="E271" s="79" t="str">
        <f t="shared" si="56"/>
        <v/>
      </c>
      <c r="F271" s="79" t="str">
        <f t="shared" si="44"/>
        <v/>
      </c>
      <c r="G271" s="70" t="str">
        <f t="shared" si="45"/>
        <v/>
      </c>
      <c r="Q271" s="177" t="str">
        <f t="shared" si="46"/>
        <v/>
      </c>
      <c r="R271" s="178" t="str">
        <f t="shared" si="47"/>
        <v/>
      </c>
      <c r="S271" s="179" t="str">
        <f t="shared" si="48"/>
        <v/>
      </c>
      <c r="T271" s="180" t="str">
        <f t="shared" si="49"/>
        <v/>
      </c>
      <c r="U271" s="180" t="str">
        <f t="shared" si="50"/>
        <v/>
      </c>
      <c r="V271" s="180" t="str">
        <f t="shared" si="51"/>
        <v/>
      </c>
      <c r="W271" s="179" t="str">
        <f t="shared" si="43"/>
        <v/>
      </c>
    </row>
    <row r="272" spans="1:23" x14ac:dyDescent="0.25">
      <c r="A272" s="78" t="str">
        <f t="shared" si="52"/>
        <v/>
      </c>
      <c r="B272" s="72" t="str">
        <f t="shared" si="53"/>
        <v/>
      </c>
      <c r="C272" s="70" t="str">
        <f t="shared" si="54"/>
        <v/>
      </c>
      <c r="D272" s="79" t="str">
        <f t="shared" si="55"/>
        <v/>
      </c>
      <c r="E272" s="79" t="str">
        <f t="shared" si="56"/>
        <v/>
      </c>
      <c r="F272" s="79" t="str">
        <f t="shared" si="44"/>
        <v/>
      </c>
      <c r="G272" s="70" t="str">
        <f t="shared" si="45"/>
        <v/>
      </c>
      <c r="Q272" s="177" t="str">
        <f t="shared" si="46"/>
        <v/>
      </c>
      <c r="R272" s="178" t="str">
        <f t="shared" si="47"/>
        <v/>
      </c>
      <c r="S272" s="179" t="str">
        <f t="shared" si="48"/>
        <v/>
      </c>
      <c r="T272" s="180" t="str">
        <f t="shared" si="49"/>
        <v/>
      </c>
      <c r="U272" s="180" t="str">
        <f t="shared" si="50"/>
        <v/>
      </c>
      <c r="V272" s="180" t="str">
        <f t="shared" si="51"/>
        <v/>
      </c>
      <c r="W272" s="179" t="str">
        <f t="shared" si="43"/>
        <v/>
      </c>
    </row>
    <row r="273" spans="1:23" x14ac:dyDescent="0.25">
      <c r="A273" s="78" t="str">
        <f t="shared" si="52"/>
        <v/>
      </c>
      <c r="B273" s="72" t="str">
        <f t="shared" si="53"/>
        <v/>
      </c>
      <c r="C273" s="70" t="str">
        <f t="shared" si="54"/>
        <v/>
      </c>
      <c r="D273" s="79" t="str">
        <f t="shared" si="55"/>
        <v/>
      </c>
      <c r="E273" s="79" t="str">
        <f t="shared" si="56"/>
        <v/>
      </c>
      <c r="F273" s="79" t="str">
        <f t="shared" si="44"/>
        <v/>
      </c>
      <c r="G273" s="70" t="str">
        <f t="shared" si="45"/>
        <v/>
      </c>
      <c r="Q273" s="177" t="str">
        <f t="shared" si="46"/>
        <v/>
      </c>
      <c r="R273" s="178" t="str">
        <f t="shared" si="47"/>
        <v/>
      </c>
      <c r="S273" s="179" t="str">
        <f t="shared" si="48"/>
        <v/>
      </c>
      <c r="T273" s="180" t="str">
        <f t="shared" si="49"/>
        <v/>
      </c>
      <c r="U273" s="180" t="str">
        <f t="shared" si="50"/>
        <v/>
      </c>
      <c r="V273" s="180" t="str">
        <f t="shared" si="51"/>
        <v/>
      </c>
      <c r="W273" s="179" t="str">
        <f t="shared" si="43"/>
        <v/>
      </c>
    </row>
    <row r="274" spans="1:23" x14ac:dyDescent="0.25">
      <c r="A274" s="78" t="str">
        <f t="shared" si="52"/>
        <v/>
      </c>
      <c r="B274" s="72" t="str">
        <f t="shared" si="53"/>
        <v/>
      </c>
      <c r="C274" s="70" t="str">
        <f t="shared" si="54"/>
        <v/>
      </c>
      <c r="D274" s="79" t="str">
        <f t="shared" si="55"/>
        <v/>
      </c>
      <c r="E274" s="79" t="str">
        <f t="shared" si="56"/>
        <v/>
      </c>
      <c r="F274" s="79" t="str">
        <f t="shared" si="44"/>
        <v/>
      </c>
      <c r="G274" s="70" t="str">
        <f t="shared" si="45"/>
        <v/>
      </c>
      <c r="Q274" s="177" t="str">
        <f t="shared" si="46"/>
        <v/>
      </c>
      <c r="R274" s="178" t="str">
        <f t="shared" si="47"/>
        <v/>
      </c>
      <c r="S274" s="179" t="str">
        <f t="shared" si="48"/>
        <v/>
      </c>
      <c r="T274" s="180" t="str">
        <f t="shared" si="49"/>
        <v/>
      </c>
      <c r="U274" s="180" t="str">
        <f t="shared" si="50"/>
        <v/>
      </c>
      <c r="V274" s="180" t="str">
        <f t="shared" si="51"/>
        <v/>
      </c>
      <c r="W274" s="179" t="str">
        <f t="shared" ref="W274:W337" si="57">IF(R274="","",SUM(S274)-SUM(U274))</f>
        <v/>
      </c>
    </row>
    <row r="275" spans="1:23" x14ac:dyDescent="0.2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7" t="str">
        <f t="shared" ref="Q275:Q338" si="60">IF(R275="","",EDATE(Q274,1))</f>
        <v/>
      </c>
      <c r="R275" s="178" t="str">
        <f t="shared" ref="R275:R338" si="61">IF(R274="","",IF(SUM(R274)+1&lt;=$U$7,SUM(R274)+1,""))</f>
        <v/>
      </c>
      <c r="S275" s="179" t="str">
        <f t="shared" ref="S275:S338" si="62">IF(R275="","",W274)</f>
        <v/>
      </c>
      <c r="T275" s="180" t="str">
        <f t="shared" ref="T275:T338" si="63">IF(R275="","",IPMT($U$13/12,R275,$U$7,-$U$11,$U$12,0))</f>
        <v/>
      </c>
      <c r="U275" s="180" t="str">
        <f t="shared" ref="U275:U338" si="64">IF(R275="","",PPMT($U$13/12,R275,$U$7,-$U$11,$U$12,0))</f>
        <v/>
      </c>
      <c r="V275" s="180" t="str">
        <f t="shared" ref="V275:V338" si="65">IF(R275="","",SUM(T275:U275))</f>
        <v/>
      </c>
      <c r="W275" s="179" t="str">
        <f t="shared" si="57"/>
        <v/>
      </c>
    </row>
    <row r="276" spans="1:23" x14ac:dyDescent="0.2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7" t="str">
        <f t="shared" si="60"/>
        <v/>
      </c>
      <c r="R276" s="178" t="str">
        <f t="shared" si="61"/>
        <v/>
      </c>
      <c r="S276" s="179" t="str">
        <f t="shared" si="62"/>
        <v/>
      </c>
      <c r="T276" s="180" t="str">
        <f t="shared" si="63"/>
        <v/>
      </c>
      <c r="U276" s="180" t="str">
        <f t="shared" si="64"/>
        <v/>
      </c>
      <c r="V276" s="180" t="str">
        <f t="shared" si="65"/>
        <v/>
      </c>
      <c r="W276" s="179" t="str">
        <f t="shared" si="57"/>
        <v/>
      </c>
    </row>
    <row r="277" spans="1:23" x14ac:dyDescent="0.25">
      <c r="A277" s="78" t="str">
        <f t="shared" si="66"/>
        <v/>
      </c>
      <c r="B277" s="72" t="str">
        <f t="shared" si="67"/>
        <v/>
      </c>
      <c r="C277" s="70" t="str">
        <f t="shared" si="68"/>
        <v/>
      </c>
      <c r="D277" s="79" t="str">
        <f t="shared" si="69"/>
        <v/>
      </c>
      <c r="E277" s="79" t="str">
        <f t="shared" si="70"/>
        <v/>
      </c>
      <c r="F277" s="79" t="str">
        <f t="shared" si="58"/>
        <v/>
      </c>
      <c r="G277" s="70" t="str">
        <f t="shared" si="59"/>
        <v/>
      </c>
      <c r="Q277" s="177" t="str">
        <f t="shared" si="60"/>
        <v/>
      </c>
      <c r="R277" s="178" t="str">
        <f t="shared" si="61"/>
        <v/>
      </c>
      <c r="S277" s="179" t="str">
        <f t="shared" si="62"/>
        <v/>
      </c>
      <c r="T277" s="180" t="str">
        <f t="shared" si="63"/>
        <v/>
      </c>
      <c r="U277" s="180" t="str">
        <f t="shared" si="64"/>
        <v/>
      </c>
      <c r="V277" s="180" t="str">
        <f t="shared" si="65"/>
        <v/>
      </c>
      <c r="W277" s="179" t="str">
        <f t="shared" si="57"/>
        <v/>
      </c>
    </row>
    <row r="278" spans="1:23" x14ac:dyDescent="0.25">
      <c r="A278" s="78" t="str">
        <f t="shared" si="66"/>
        <v/>
      </c>
      <c r="B278" s="72" t="str">
        <f t="shared" si="67"/>
        <v/>
      </c>
      <c r="C278" s="70" t="str">
        <f t="shared" si="68"/>
        <v/>
      </c>
      <c r="D278" s="79" t="str">
        <f t="shared" si="69"/>
        <v/>
      </c>
      <c r="E278" s="79" t="str">
        <f t="shared" si="70"/>
        <v/>
      </c>
      <c r="F278" s="79" t="str">
        <f t="shared" si="58"/>
        <v/>
      </c>
      <c r="G278" s="70" t="str">
        <f t="shared" si="59"/>
        <v/>
      </c>
      <c r="Q278" s="177" t="str">
        <f t="shared" si="60"/>
        <v/>
      </c>
      <c r="R278" s="178" t="str">
        <f t="shared" si="61"/>
        <v/>
      </c>
      <c r="S278" s="179" t="str">
        <f t="shared" si="62"/>
        <v/>
      </c>
      <c r="T278" s="180" t="str">
        <f t="shared" si="63"/>
        <v/>
      </c>
      <c r="U278" s="180" t="str">
        <f t="shared" si="64"/>
        <v/>
      </c>
      <c r="V278" s="180" t="str">
        <f t="shared" si="65"/>
        <v/>
      </c>
      <c r="W278" s="179" t="str">
        <f t="shared" si="57"/>
        <v/>
      </c>
    </row>
    <row r="279" spans="1:23" x14ac:dyDescent="0.25">
      <c r="A279" s="78" t="str">
        <f t="shared" si="66"/>
        <v/>
      </c>
      <c r="B279" s="72" t="str">
        <f t="shared" si="67"/>
        <v/>
      </c>
      <c r="C279" s="70" t="str">
        <f t="shared" si="68"/>
        <v/>
      </c>
      <c r="D279" s="79" t="str">
        <f t="shared" si="69"/>
        <v/>
      </c>
      <c r="E279" s="79" t="str">
        <f t="shared" si="70"/>
        <v/>
      </c>
      <c r="F279" s="79" t="str">
        <f t="shared" si="58"/>
        <v/>
      </c>
      <c r="G279" s="70" t="str">
        <f t="shared" si="59"/>
        <v/>
      </c>
      <c r="Q279" s="177" t="str">
        <f t="shared" si="60"/>
        <v/>
      </c>
      <c r="R279" s="178" t="str">
        <f t="shared" si="61"/>
        <v/>
      </c>
      <c r="S279" s="179" t="str">
        <f t="shared" si="62"/>
        <v/>
      </c>
      <c r="T279" s="180" t="str">
        <f t="shared" si="63"/>
        <v/>
      </c>
      <c r="U279" s="180" t="str">
        <f t="shared" si="64"/>
        <v/>
      </c>
      <c r="V279" s="180" t="str">
        <f t="shared" si="65"/>
        <v/>
      </c>
      <c r="W279" s="179" t="str">
        <f t="shared" si="57"/>
        <v/>
      </c>
    </row>
    <row r="280" spans="1:23" x14ac:dyDescent="0.25">
      <c r="A280" s="78" t="str">
        <f t="shared" si="66"/>
        <v/>
      </c>
      <c r="B280" s="72" t="str">
        <f t="shared" si="67"/>
        <v/>
      </c>
      <c r="C280" s="70" t="str">
        <f t="shared" si="68"/>
        <v/>
      </c>
      <c r="D280" s="79" t="str">
        <f t="shared" si="69"/>
        <v/>
      </c>
      <c r="E280" s="79" t="str">
        <f t="shared" si="70"/>
        <v/>
      </c>
      <c r="F280" s="79" t="str">
        <f t="shared" si="58"/>
        <v/>
      </c>
      <c r="G280" s="70" t="str">
        <f t="shared" si="59"/>
        <v/>
      </c>
      <c r="Q280" s="177" t="str">
        <f t="shared" si="60"/>
        <v/>
      </c>
      <c r="R280" s="178" t="str">
        <f t="shared" si="61"/>
        <v/>
      </c>
      <c r="S280" s="179" t="str">
        <f t="shared" si="62"/>
        <v/>
      </c>
      <c r="T280" s="180" t="str">
        <f t="shared" si="63"/>
        <v/>
      </c>
      <c r="U280" s="180" t="str">
        <f t="shared" si="64"/>
        <v/>
      </c>
      <c r="V280" s="180" t="str">
        <f t="shared" si="65"/>
        <v/>
      </c>
      <c r="W280" s="179" t="str">
        <f t="shared" si="57"/>
        <v/>
      </c>
    </row>
    <row r="281" spans="1:23" x14ac:dyDescent="0.25">
      <c r="A281" s="78" t="str">
        <f t="shared" si="66"/>
        <v/>
      </c>
      <c r="B281" s="72" t="str">
        <f t="shared" si="67"/>
        <v/>
      </c>
      <c r="C281" s="70" t="str">
        <f t="shared" si="68"/>
        <v/>
      </c>
      <c r="D281" s="79" t="str">
        <f t="shared" si="69"/>
        <v/>
      </c>
      <c r="E281" s="79" t="str">
        <f t="shared" si="70"/>
        <v/>
      </c>
      <c r="F281" s="79" t="str">
        <f t="shared" si="58"/>
        <v/>
      </c>
      <c r="G281" s="70" t="str">
        <f t="shared" si="59"/>
        <v/>
      </c>
      <c r="Q281" s="177" t="str">
        <f t="shared" si="60"/>
        <v/>
      </c>
      <c r="R281" s="178" t="str">
        <f t="shared" si="61"/>
        <v/>
      </c>
      <c r="S281" s="179" t="str">
        <f t="shared" si="62"/>
        <v/>
      </c>
      <c r="T281" s="180" t="str">
        <f t="shared" si="63"/>
        <v/>
      </c>
      <c r="U281" s="180" t="str">
        <f t="shared" si="64"/>
        <v/>
      </c>
      <c r="V281" s="180" t="str">
        <f t="shared" si="65"/>
        <v/>
      </c>
      <c r="W281" s="179" t="str">
        <f t="shared" si="57"/>
        <v/>
      </c>
    </row>
    <row r="282" spans="1:23" x14ac:dyDescent="0.25">
      <c r="A282" s="78" t="str">
        <f t="shared" si="66"/>
        <v/>
      </c>
      <c r="B282" s="72" t="str">
        <f t="shared" si="67"/>
        <v/>
      </c>
      <c r="C282" s="70" t="str">
        <f t="shared" si="68"/>
        <v/>
      </c>
      <c r="D282" s="79" t="str">
        <f t="shared" si="69"/>
        <v/>
      </c>
      <c r="E282" s="79" t="str">
        <f t="shared" si="70"/>
        <v/>
      </c>
      <c r="F282" s="79" t="str">
        <f t="shared" si="58"/>
        <v/>
      </c>
      <c r="G282" s="70" t="str">
        <f t="shared" si="59"/>
        <v/>
      </c>
      <c r="Q282" s="177" t="str">
        <f t="shared" si="60"/>
        <v/>
      </c>
      <c r="R282" s="178" t="str">
        <f t="shared" si="61"/>
        <v/>
      </c>
      <c r="S282" s="179" t="str">
        <f t="shared" si="62"/>
        <v/>
      </c>
      <c r="T282" s="180" t="str">
        <f t="shared" si="63"/>
        <v/>
      </c>
      <c r="U282" s="180" t="str">
        <f t="shared" si="64"/>
        <v/>
      </c>
      <c r="V282" s="180" t="str">
        <f t="shared" si="65"/>
        <v/>
      </c>
      <c r="W282" s="179" t="str">
        <f t="shared" si="57"/>
        <v/>
      </c>
    </row>
    <row r="283" spans="1:23" x14ac:dyDescent="0.25">
      <c r="A283" s="78" t="str">
        <f t="shared" si="66"/>
        <v/>
      </c>
      <c r="B283" s="72" t="str">
        <f t="shared" si="67"/>
        <v/>
      </c>
      <c r="C283" s="70" t="str">
        <f t="shared" si="68"/>
        <v/>
      </c>
      <c r="D283" s="79" t="str">
        <f t="shared" si="69"/>
        <v/>
      </c>
      <c r="E283" s="79" t="str">
        <f t="shared" si="70"/>
        <v/>
      </c>
      <c r="F283" s="79" t="str">
        <f t="shared" si="58"/>
        <v/>
      </c>
      <c r="G283" s="70" t="str">
        <f t="shared" si="59"/>
        <v/>
      </c>
      <c r="Q283" s="177" t="str">
        <f t="shared" si="60"/>
        <v/>
      </c>
      <c r="R283" s="178" t="str">
        <f t="shared" si="61"/>
        <v/>
      </c>
      <c r="S283" s="179" t="str">
        <f t="shared" si="62"/>
        <v/>
      </c>
      <c r="T283" s="180" t="str">
        <f t="shared" si="63"/>
        <v/>
      </c>
      <c r="U283" s="180" t="str">
        <f t="shared" si="64"/>
        <v/>
      </c>
      <c r="V283" s="180" t="str">
        <f t="shared" si="65"/>
        <v/>
      </c>
      <c r="W283" s="179" t="str">
        <f t="shared" si="57"/>
        <v/>
      </c>
    </row>
    <row r="284" spans="1:23" x14ac:dyDescent="0.25">
      <c r="A284" s="78" t="str">
        <f t="shared" si="66"/>
        <v/>
      </c>
      <c r="B284" s="72" t="str">
        <f t="shared" si="67"/>
        <v/>
      </c>
      <c r="C284" s="70" t="str">
        <f t="shared" si="68"/>
        <v/>
      </c>
      <c r="D284" s="79" t="str">
        <f t="shared" si="69"/>
        <v/>
      </c>
      <c r="E284" s="79" t="str">
        <f t="shared" si="70"/>
        <v/>
      </c>
      <c r="F284" s="79" t="str">
        <f t="shared" si="58"/>
        <v/>
      </c>
      <c r="G284" s="70" t="str">
        <f t="shared" si="59"/>
        <v/>
      </c>
      <c r="Q284" s="177" t="str">
        <f t="shared" si="60"/>
        <v/>
      </c>
      <c r="R284" s="178" t="str">
        <f t="shared" si="61"/>
        <v/>
      </c>
      <c r="S284" s="179" t="str">
        <f t="shared" si="62"/>
        <v/>
      </c>
      <c r="T284" s="180" t="str">
        <f t="shared" si="63"/>
        <v/>
      </c>
      <c r="U284" s="180" t="str">
        <f t="shared" si="64"/>
        <v/>
      </c>
      <c r="V284" s="180" t="str">
        <f t="shared" si="65"/>
        <v/>
      </c>
      <c r="W284" s="179" t="str">
        <f t="shared" si="57"/>
        <v/>
      </c>
    </row>
    <row r="285" spans="1:23" x14ac:dyDescent="0.25">
      <c r="A285" s="78" t="str">
        <f t="shared" si="66"/>
        <v/>
      </c>
      <c r="B285" s="72" t="str">
        <f t="shared" si="67"/>
        <v/>
      </c>
      <c r="C285" s="70" t="str">
        <f t="shared" si="68"/>
        <v/>
      </c>
      <c r="D285" s="79" t="str">
        <f t="shared" si="69"/>
        <v/>
      </c>
      <c r="E285" s="79" t="str">
        <f t="shared" si="70"/>
        <v/>
      </c>
      <c r="F285" s="79" t="str">
        <f t="shared" si="58"/>
        <v/>
      </c>
      <c r="G285" s="70" t="str">
        <f t="shared" si="59"/>
        <v/>
      </c>
      <c r="Q285" s="177" t="str">
        <f t="shared" si="60"/>
        <v/>
      </c>
      <c r="R285" s="178" t="str">
        <f t="shared" si="61"/>
        <v/>
      </c>
      <c r="S285" s="179" t="str">
        <f t="shared" si="62"/>
        <v/>
      </c>
      <c r="T285" s="180" t="str">
        <f t="shared" si="63"/>
        <v/>
      </c>
      <c r="U285" s="180" t="str">
        <f t="shared" si="64"/>
        <v/>
      </c>
      <c r="V285" s="180" t="str">
        <f t="shared" si="65"/>
        <v/>
      </c>
      <c r="W285" s="179" t="str">
        <f t="shared" si="57"/>
        <v/>
      </c>
    </row>
    <row r="286" spans="1:23" x14ac:dyDescent="0.25">
      <c r="A286" s="78" t="str">
        <f t="shared" si="66"/>
        <v/>
      </c>
      <c r="B286" s="72" t="str">
        <f t="shared" si="67"/>
        <v/>
      </c>
      <c r="C286" s="70" t="str">
        <f t="shared" si="68"/>
        <v/>
      </c>
      <c r="D286" s="79" t="str">
        <f t="shared" si="69"/>
        <v/>
      </c>
      <c r="E286" s="79" t="str">
        <f t="shared" si="70"/>
        <v/>
      </c>
      <c r="F286" s="79" t="str">
        <f t="shared" si="58"/>
        <v/>
      </c>
      <c r="G286" s="70" t="str">
        <f t="shared" si="59"/>
        <v/>
      </c>
      <c r="Q286" s="177" t="str">
        <f t="shared" si="60"/>
        <v/>
      </c>
      <c r="R286" s="178" t="str">
        <f t="shared" si="61"/>
        <v/>
      </c>
      <c r="S286" s="179" t="str">
        <f t="shared" si="62"/>
        <v/>
      </c>
      <c r="T286" s="180" t="str">
        <f t="shared" si="63"/>
        <v/>
      </c>
      <c r="U286" s="180" t="str">
        <f t="shared" si="64"/>
        <v/>
      </c>
      <c r="V286" s="180" t="str">
        <f t="shared" si="65"/>
        <v/>
      </c>
      <c r="W286" s="179" t="str">
        <f t="shared" si="57"/>
        <v/>
      </c>
    </row>
    <row r="287" spans="1:23" x14ac:dyDescent="0.25">
      <c r="A287" s="78" t="str">
        <f t="shared" si="66"/>
        <v/>
      </c>
      <c r="B287" s="72" t="str">
        <f t="shared" si="67"/>
        <v/>
      </c>
      <c r="C287" s="70" t="str">
        <f t="shared" si="68"/>
        <v/>
      </c>
      <c r="D287" s="79" t="str">
        <f t="shared" si="69"/>
        <v/>
      </c>
      <c r="E287" s="79" t="str">
        <f t="shared" si="70"/>
        <v/>
      </c>
      <c r="F287" s="79" t="str">
        <f t="shared" si="58"/>
        <v/>
      </c>
      <c r="G287" s="70" t="str">
        <f t="shared" si="59"/>
        <v/>
      </c>
      <c r="Q287" s="177" t="str">
        <f t="shared" si="60"/>
        <v/>
      </c>
      <c r="R287" s="178" t="str">
        <f t="shared" si="61"/>
        <v/>
      </c>
      <c r="S287" s="179" t="str">
        <f t="shared" si="62"/>
        <v/>
      </c>
      <c r="T287" s="180" t="str">
        <f t="shared" si="63"/>
        <v/>
      </c>
      <c r="U287" s="180" t="str">
        <f t="shared" si="64"/>
        <v/>
      </c>
      <c r="V287" s="180" t="str">
        <f t="shared" si="65"/>
        <v/>
      </c>
      <c r="W287" s="179" t="str">
        <f t="shared" si="57"/>
        <v/>
      </c>
    </row>
    <row r="288" spans="1:23" x14ac:dyDescent="0.25">
      <c r="A288" s="78" t="str">
        <f t="shared" si="66"/>
        <v/>
      </c>
      <c r="B288" s="72" t="str">
        <f t="shared" si="67"/>
        <v/>
      </c>
      <c r="C288" s="70" t="str">
        <f t="shared" si="68"/>
        <v/>
      </c>
      <c r="D288" s="79" t="str">
        <f t="shared" si="69"/>
        <v/>
      </c>
      <c r="E288" s="79" t="str">
        <f t="shared" si="70"/>
        <v/>
      </c>
      <c r="F288" s="79" t="str">
        <f t="shared" si="58"/>
        <v/>
      </c>
      <c r="G288" s="70" t="str">
        <f t="shared" si="59"/>
        <v/>
      </c>
      <c r="Q288" s="177" t="str">
        <f t="shared" si="60"/>
        <v/>
      </c>
      <c r="R288" s="178" t="str">
        <f t="shared" si="61"/>
        <v/>
      </c>
      <c r="S288" s="179" t="str">
        <f t="shared" si="62"/>
        <v/>
      </c>
      <c r="T288" s="180" t="str">
        <f t="shared" si="63"/>
        <v/>
      </c>
      <c r="U288" s="180" t="str">
        <f t="shared" si="64"/>
        <v/>
      </c>
      <c r="V288" s="180" t="str">
        <f t="shared" si="65"/>
        <v/>
      </c>
      <c r="W288" s="179" t="str">
        <f t="shared" si="57"/>
        <v/>
      </c>
    </row>
    <row r="289" spans="1:23" x14ac:dyDescent="0.25">
      <c r="A289" s="78" t="str">
        <f t="shared" si="66"/>
        <v/>
      </c>
      <c r="B289" s="72" t="str">
        <f t="shared" si="67"/>
        <v/>
      </c>
      <c r="C289" s="70" t="str">
        <f t="shared" si="68"/>
        <v/>
      </c>
      <c r="D289" s="79" t="str">
        <f t="shared" si="69"/>
        <v/>
      </c>
      <c r="E289" s="79" t="str">
        <f t="shared" si="70"/>
        <v/>
      </c>
      <c r="F289" s="79" t="str">
        <f t="shared" si="58"/>
        <v/>
      </c>
      <c r="G289" s="70" t="str">
        <f t="shared" si="59"/>
        <v/>
      </c>
      <c r="Q289" s="177" t="str">
        <f t="shared" si="60"/>
        <v/>
      </c>
      <c r="R289" s="178" t="str">
        <f t="shared" si="61"/>
        <v/>
      </c>
      <c r="S289" s="179" t="str">
        <f t="shared" si="62"/>
        <v/>
      </c>
      <c r="T289" s="180" t="str">
        <f t="shared" si="63"/>
        <v/>
      </c>
      <c r="U289" s="180" t="str">
        <f t="shared" si="64"/>
        <v/>
      </c>
      <c r="V289" s="180" t="str">
        <f t="shared" si="65"/>
        <v/>
      </c>
      <c r="W289" s="179" t="str">
        <f t="shared" si="57"/>
        <v/>
      </c>
    </row>
    <row r="290" spans="1:23" x14ac:dyDescent="0.25">
      <c r="A290" s="78" t="str">
        <f t="shared" si="66"/>
        <v/>
      </c>
      <c r="B290" s="72" t="str">
        <f t="shared" si="67"/>
        <v/>
      </c>
      <c r="C290" s="70" t="str">
        <f t="shared" si="68"/>
        <v/>
      </c>
      <c r="D290" s="79" t="str">
        <f t="shared" si="69"/>
        <v/>
      </c>
      <c r="E290" s="79" t="str">
        <f t="shared" si="70"/>
        <v/>
      </c>
      <c r="F290" s="79" t="str">
        <f t="shared" si="58"/>
        <v/>
      </c>
      <c r="G290" s="70" t="str">
        <f t="shared" si="59"/>
        <v/>
      </c>
      <c r="Q290" s="177" t="str">
        <f t="shared" si="60"/>
        <v/>
      </c>
      <c r="R290" s="178" t="str">
        <f t="shared" si="61"/>
        <v/>
      </c>
      <c r="S290" s="179" t="str">
        <f t="shared" si="62"/>
        <v/>
      </c>
      <c r="T290" s="180" t="str">
        <f t="shared" si="63"/>
        <v/>
      </c>
      <c r="U290" s="180" t="str">
        <f t="shared" si="64"/>
        <v/>
      </c>
      <c r="V290" s="180" t="str">
        <f t="shared" si="65"/>
        <v/>
      </c>
      <c r="W290" s="179" t="str">
        <f t="shared" si="57"/>
        <v/>
      </c>
    </row>
    <row r="291" spans="1:23" x14ac:dyDescent="0.25">
      <c r="A291" s="78" t="str">
        <f t="shared" si="66"/>
        <v/>
      </c>
      <c r="B291" s="72" t="str">
        <f t="shared" si="67"/>
        <v/>
      </c>
      <c r="C291" s="70" t="str">
        <f t="shared" si="68"/>
        <v/>
      </c>
      <c r="D291" s="79" t="str">
        <f t="shared" si="69"/>
        <v/>
      </c>
      <c r="E291" s="79" t="str">
        <f t="shared" si="70"/>
        <v/>
      </c>
      <c r="F291" s="79" t="str">
        <f t="shared" si="58"/>
        <v/>
      </c>
      <c r="G291" s="70" t="str">
        <f t="shared" si="59"/>
        <v/>
      </c>
      <c r="Q291" s="177" t="str">
        <f t="shared" si="60"/>
        <v/>
      </c>
      <c r="R291" s="178" t="str">
        <f t="shared" si="61"/>
        <v/>
      </c>
      <c r="S291" s="179" t="str">
        <f t="shared" si="62"/>
        <v/>
      </c>
      <c r="T291" s="180" t="str">
        <f t="shared" si="63"/>
        <v/>
      </c>
      <c r="U291" s="180" t="str">
        <f t="shared" si="64"/>
        <v/>
      </c>
      <c r="V291" s="180" t="str">
        <f t="shared" si="65"/>
        <v/>
      </c>
      <c r="W291" s="179" t="str">
        <f t="shared" si="57"/>
        <v/>
      </c>
    </row>
    <row r="292" spans="1:23" x14ac:dyDescent="0.25">
      <c r="A292" s="78" t="str">
        <f t="shared" si="66"/>
        <v/>
      </c>
      <c r="B292" s="72" t="str">
        <f t="shared" si="67"/>
        <v/>
      </c>
      <c r="C292" s="70" t="str">
        <f t="shared" si="68"/>
        <v/>
      </c>
      <c r="D292" s="79" t="str">
        <f t="shared" si="69"/>
        <v/>
      </c>
      <c r="E292" s="79" t="str">
        <f t="shared" si="70"/>
        <v/>
      </c>
      <c r="F292" s="79" t="str">
        <f t="shared" si="58"/>
        <v/>
      </c>
      <c r="G292" s="70" t="str">
        <f t="shared" si="59"/>
        <v/>
      </c>
      <c r="Q292" s="177" t="str">
        <f t="shared" si="60"/>
        <v/>
      </c>
      <c r="R292" s="178" t="str">
        <f t="shared" si="61"/>
        <v/>
      </c>
      <c r="S292" s="179" t="str">
        <f t="shared" si="62"/>
        <v/>
      </c>
      <c r="T292" s="180" t="str">
        <f t="shared" si="63"/>
        <v/>
      </c>
      <c r="U292" s="180" t="str">
        <f t="shared" si="64"/>
        <v/>
      </c>
      <c r="V292" s="180" t="str">
        <f t="shared" si="65"/>
        <v/>
      </c>
      <c r="W292" s="179" t="str">
        <f t="shared" si="57"/>
        <v/>
      </c>
    </row>
    <row r="293" spans="1:23" x14ac:dyDescent="0.25">
      <c r="A293" s="78" t="str">
        <f t="shared" si="66"/>
        <v/>
      </c>
      <c r="B293" s="72" t="str">
        <f t="shared" si="67"/>
        <v/>
      </c>
      <c r="C293" s="70" t="str">
        <f t="shared" si="68"/>
        <v/>
      </c>
      <c r="D293" s="79" t="str">
        <f t="shared" si="69"/>
        <v/>
      </c>
      <c r="E293" s="79" t="str">
        <f t="shared" si="70"/>
        <v/>
      </c>
      <c r="F293" s="79" t="str">
        <f t="shared" si="58"/>
        <v/>
      </c>
      <c r="G293" s="70" t="str">
        <f t="shared" si="59"/>
        <v/>
      </c>
      <c r="Q293" s="177" t="str">
        <f t="shared" si="60"/>
        <v/>
      </c>
      <c r="R293" s="178" t="str">
        <f t="shared" si="61"/>
        <v/>
      </c>
      <c r="S293" s="179" t="str">
        <f t="shared" si="62"/>
        <v/>
      </c>
      <c r="T293" s="180" t="str">
        <f t="shared" si="63"/>
        <v/>
      </c>
      <c r="U293" s="180" t="str">
        <f t="shared" si="64"/>
        <v/>
      </c>
      <c r="V293" s="180" t="str">
        <f t="shared" si="65"/>
        <v/>
      </c>
      <c r="W293" s="179" t="str">
        <f t="shared" si="57"/>
        <v/>
      </c>
    </row>
    <row r="294" spans="1:23" x14ac:dyDescent="0.25">
      <c r="A294" s="78" t="str">
        <f t="shared" si="66"/>
        <v/>
      </c>
      <c r="B294" s="72" t="str">
        <f t="shared" si="67"/>
        <v/>
      </c>
      <c r="C294" s="70" t="str">
        <f t="shared" si="68"/>
        <v/>
      </c>
      <c r="D294" s="79" t="str">
        <f t="shared" si="69"/>
        <v/>
      </c>
      <c r="E294" s="79" t="str">
        <f t="shared" si="70"/>
        <v/>
      </c>
      <c r="F294" s="79" t="str">
        <f t="shared" si="58"/>
        <v/>
      </c>
      <c r="G294" s="70" t="str">
        <f t="shared" si="59"/>
        <v/>
      </c>
      <c r="Q294" s="177" t="str">
        <f t="shared" si="60"/>
        <v/>
      </c>
      <c r="R294" s="178" t="str">
        <f t="shared" si="61"/>
        <v/>
      </c>
      <c r="S294" s="179" t="str">
        <f t="shared" si="62"/>
        <v/>
      </c>
      <c r="T294" s="180" t="str">
        <f t="shared" si="63"/>
        <v/>
      </c>
      <c r="U294" s="180" t="str">
        <f t="shared" si="64"/>
        <v/>
      </c>
      <c r="V294" s="180" t="str">
        <f t="shared" si="65"/>
        <v/>
      </c>
      <c r="W294" s="179" t="str">
        <f t="shared" si="57"/>
        <v/>
      </c>
    </row>
    <row r="295" spans="1:23" x14ac:dyDescent="0.25">
      <c r="A295" s="78" t="str">
        <f t="shared" si="66"/>
        <v/>
      </c>
      <c r="B295" s="72" t="str">
        <f t="shared" si="67"/>
        <v/>
      </c>
      <c r="C295" s="70" t="str">
        <f t="shared" si="68"/>
        <v/>
      </c>
      <c r="D295" s="79" t="str">
        <f t="shared" si="69"/>
        <v/>
      </c>
      <c r="E295" s="79" t="str">
        <f t="shared" si="70"/>
        <v/>
      </c>
      <c r="F295" s="79" t="str">
        <f t="shared" si="58"/>
        <v/>
      </c>
      <c r="G295" s="70" t="str">
        <f t="shared" si="59"/>
        <v/>
      </c>
      <c r="Q295" s="177" t="str">
        <f t="shared" si="60"/>
        <v/>
      </c>
      <c r="R295" s="178" t="str">
        <f t="shared" si="61"/>
        <v/>
      </c>
      <c r="S295" s="179" t="str">
        <f t="shared" si="62"/>
        <v/>
      </c>
      <c r="T295" s="180" t="str">
        <f t="shared" si="63"/>
        <v/>
      </c>
      <c r="U295" s="180" t="str">
        <f t="shared" si="64"/>
        <v/>
      </c>
      <c r="V295" s="180" t="str">
        <f t="shared" si="65"/>
        <v/>
      </c>
      <c r="W295" s="179" t="str">
        <f t="shared" si="57"/>
        <v/>
      </c>
    </row>
    <row r="296" spans="1:23" x14ac:dyDescent="0.25">
      <c r="A296" s="78" t="str">
        <f t="shared" si="66"/>
        <v/>
      </c>
      <c r="B296" s="72" t="str">
        <f t="shared" si="67"/>
        <v/>
      </c>
      <c r="C296" s="70" t="str">
        <f t="shared" si="68"/>
        <v/>
      </c>
      <c r="D296" s="79" t="str">
        <f t="shared" si="69"/>
        <v/>
      </c>
      <c r="E296" s="79" t="str">
        <f t="shared" si="70"/>
        <v/>
      </c>
      <c r="F296" s="79" t="str">
        <f t="shared" si="58"/>
        <v/>
      </c>
      <c r="G296" s="70" t="str">
        <f t="shared" si="59"/>
        <v/>
      </c>
      <c r="Q296" s="177" t="str">
        <f t="shared" si="60"/>
        <v/>
      </c>
      <c r="R296" s="178" t="str">
        <f t="shared" si="61"/>
        <v/>
      </c>
      <c r="S296" s="179" t="str">
        <f t="shared" si="62"/>
        <v/>
      </c>
      <c r="T296" s="180" t="str">
        <f t="shared" si="63"/>
        <v/>
      </c>
      <c r="U296" s="180" t="str">
        <f t="shared" si="64"/>
        <v/>
      </c>
      <c r="V296" s="180" t="str">
        <f t="shared" si="65"/>
        <v/>
      </c>
      <c r="W296" s="179" t="str">
        <f t="shared" si="57"/>
        <v/>
      </c>
    </row>
    <row r="297" spans="1:23" x14ac:dyDescent="0.25">
      <c r="A297" s="78" t="str">
        <f t="shared" si="66"/>
        <v/>
      </c>
      <c r="B297" s="72" t="str">
        <f t="shared" si="67"/>
        <v/>
      </c>
      <c r="C297" s="70" t="str">
        <f t="shared" si="68"/>
        <v/>
      </c>
      <c r="D297" s="79" t="str">
        <f t="shared" si="69"/>
        <v/>
      </c>
      <c r="E297" s="79" t="str">
        <f t="shared" si="70"/>
        <v/>
      </c>
      <c r="F297" s="79" t="str">
        <f t="shared" si="58"/>
        <v/>
      </c>
      <c r="G297" s="70" t="str">
        <f t="shared" si="59"/>
        <v/>
      </c>
      <c r="Q297" s="177" t="str">
        <f t="shared" si="60"/>
        <v/>
      </c>
      <c r="R297" s="178" t="str">
        <f t="shared" si="61"/>
        <v/>
      </c>
      <c r="S297" s="179" t="str">
        <f t="shared" si="62"/>
        <v/>
      </c>
      <c r="T297" s="180" t="str">
        <f t="shared" si="63"/>
        <v/>
      </c>
      <c r="U297" s="180" t="str">
        <f t="shared" si="64"/>
        <v/>
      </c>
      <c r="V297" s="180" t="str">
        <f t="shared" si="65"/>
        <v/>
      </c>
      <c r="W297" s="179" t="str">
        <f t="shared" si="57"/>
        <v/>
      </c>
    </row>
    <row r="298" spans="1:23" x14ac:dyDescent="0.25">
      <c r="A298" s="78" t="str">
        <f t="shared" si="66"/>
        <v/>
      </c>
      <c r="B298" s="72" t="str">
        <f t="shared" si="67"/>
        <v/>
      </c>
      <c r="C298" s="70" t="str">
        <f t="shared" si="68"/>
        <v/>
      </c>
      <c r="D298" s="79" t="str">
        <f t="shared" si="69"/>
        <v/>
      </c>
      <c r="E298" s="79" t="str">
        <f t="shared" si="70"/>
        <v/>
      </c>
      <c r="F298" s="79" t="str">
        <f t="shared" si="58"/>
        <v/>
      </c>
      <c r="G298" s="70" t="str">
        <f t="shared" si="59"/>
        <v/>
      </c>
      <c r="Q298" s="177" t="str">
        <f t="shared" si="60"/>
        <v/>
      </c>
      <c r="R298" s="178" t="str">
        <f t="shared" si="61"/>
        <v/>
      </c>
      <c r="S298" s="179" t="str">
        <f t="shared" si="62"/>
        <v/>
      </c>
      <c r="T298" s="180" t="str">
        <f t="shared" si="63"/>
        <v/>
      </c>
      <c r="U298" s="180" t="str">
        <f t="shared" si="64"/>
        <v/>
      </c>
      <c r="V298" s="180" t="str">
        <f t="shared" si="65"/>
        <v/>
      </c>
      <c r="W298" s="179" t="str">
        <f t="shared" si="57"/>
        <v/>
      </c>
    </row>
    <row r="299" spans="1:23" x14ac:dyDescent="0.25">
      <c r="A299" s="78" t="str">
        <f t="shared" si="66"/>
        <v/>
      </c>
      <c r="B299" s="72" t="str">
        <f t="shared" si="67"/>
        <v/>
      </c>
      <c r="C299" s="70" t="str">
        <f t="shared" si="68"/>
        <v/>
      </c>
      <c r="D299" s="79" t="str">
        <f t="shared" si="69"/>
        <v/>
      </c>
      <c r="E299" s="79" t="str">
        <f t="shared" si="70"/>
        <v/>
      </c>
      <c r="F299" s="79" t="str">
        <f t="shared" si="58"/>
        <v/>
      </c>
      <c r="G299" s="70" t="str">
        <f t="shared" si="59"/>
        <v/>
      </c>
      <c r="Q299" s="177" t="str">
        <f t="shared" si="60"/>
        <v/>
      </c>
      <c r="R299" s="178" t="str">
        <f t="shared" si="61"/>
        <v/>
      </c>
      <c r="S299" s="179" t="str">
        <f t="shared" si="62"/>
        <v/>
      </c>
      <c r="T299" s="180" t="str">
        <f t="shared" si="63"/>
        <v/>
      </c>
      <c r="U299" s="180" t="str">
        <f t="shared" si="64"/>
        <v/>
      </c>
      <c r="V299" s="180" t="str">
        <f t="shared" si="65"/>
        <v/>
      </c>
      <c r="W299" s="179" t="str">
        <f t="shared" si="57"/>
        <v/>
      </c>
    </row>
    <row r="300" spans="1:23" x14ac:dyDescent="0.25">
      <c r="A300" s="78" t="str">
        <f t="shared" si="66"/>
        <v/>
      </c>
      <c r="B300" s="72" t="str">
        <f t="shared" si="67"/>
        <v/>
      </c>
      <c r="C300" s="70" t="str">
        <f t="shared" si="68"/>
        <v/>
      </c>
      <c r="D300" s="79" t="str">
        <f t="shared" si="69"/>
        <v/>
      </c>
      <c r="E300" s="79" t="str">
        <f t="shared" si="70"/>
        <v/>
      </c>
      <c r="F300" s="79" t="str">
        <f t="shared" si="58"/>
        <v/>
      </c>
      <c r="G300" s="70" t="str">
        <f t="shared" si="59"/>
        <v/>
      </c>
      <c r="Q300" s="177" t="str">
        <f t="shared" si="60"/>
        <v/>
      </c>
      <c r="R300" s="178" t="str">
        <f t="shared" si="61"/>
        <v/>
      </c>
      <c r="S300" s="179" t="str">
        <f t="shared" si="62"/>
        <v/>
      </c>
      <c r="T300" s="180" t="str">
        <f t="shared" si="63"/>
        <v/>
      </c>
      <c r="U300" s="180" t="str">
        <f t="shared" si="64"/>
        <v/>
      </c>
      <c r="V300" s="180" t="str">
        <f t="shared" si="65"/>
        <v/>
      </c>
      <c r="W300" s="179" t="str">
        <f t="shared" si="57"/>
        <v/>
      </c>
    </row>
    <row r="301" spans="1:23" x14ac:dyDescent="0.25">
      <c r="A301" s="78" t="str">
        <f t="shared" si="66"/>
        <v/>
      </c>
      <c r="B301" s="72" t="str">
        <f t="shared" si="67"/>
        <v/>
      </c>
      <c r="C301" s="70" t="str">
        <f t="shared" si="68"/>
        <v/>
      </c>
      <c r="D301" s="79" t="str">
        <f t="shared" si="69"/>
        <v/>
      </c>
      <c r="E301" s="79" t="str">
        <f t="shared" si="70"/>
        <v/>
      </c>
      <c r="F301" s="79" t="str">
        <f t="shared" si="58"/>
        <v/>
      </c>
      <c r="G301" s="70" t="str">
        <f t="shared" si="59"/>
        <v/>
      </c>
      <c r="Q301" s="177" t="str">
        <f t="shared" si="60"/>
        <v/>
      </c>
      <c r="R301" s="178" t="str">
        <f t="shared" si="61"/>
        <v/>
      </c>
      <c r="S301" s="179" t="str">
        <f t="shared" si="62"/>
        <v/>
      </c>
      <c r="T301" s="180" t="str">
        <f t="shared" si="63"/>
        <v/>
      </c>
      <c r="U301" s="180" t="str">
        <f t="shared" si="64"/>
        <v/>
      </c>
      <c r="V301" s="180" t="str">
        <f t="shared" si="65"/>
        <v/>
      </c>
      <c r="W301" s="179" t="str">
        <f t="shared" si="57"/>
        <v/>
      </c>
    </row>
    <row r="302" spans="1:23" x14ac:dyDescent="0.25">
      <c r="A302" s="78" t="str">
        <f t="shared" si="66"/>
        <v/>
      </c>
      <c r="B302" s="72" t="str">
        <f t="shared" si="67"/>
        <v/>
      </c>
      <c r="C302" s="70" t="str">
        <f t="shared" si="68"/>
        <v/>
      </c>
      <c r="D302" s="79" t="str">
        <f t="shared" si="69"/>
        <v/>
      </c>
      <c r="E302" s="79" t="str">
        <f t="shared" si="70"/>
        <v/>
      </c>
      <c r="F302" s="79" t="str">
        <f t="shared" si="58"/>
        <v/>
      </c>
      <c r="G302" s="70" t="str">
        <f t="shared" si="59"/>
        <v/>
      </c>
      <c r="Q302" s="177" t="str">
        <f t="shared" si="60"/>
        <v/>
      </c>
      <c r="R302" s="178" t="str">
        <f t="shared" si="61"/>
        <v/>
      </c>
      <c r="S302" s="179" t="str">
        <f t="shared" si="62"/>
        <v/>
      </c>
      <c r="T302" s="180" t="str">
        <f t="shared" si="63"/>
        <v/>
      </c>
      <c r="U302" s="180" t="str">
        <f t="shared" si="64"/>
        <v/>
      </c>
      <c r="V302" s="180" t="str">
        <f t="shared" si="65"/>
        <v/>
      </c>
      <c r="W302" s="179" t="str">
        <f t="shared" si="57"/>
        <v/>
      </c>
    </row>
    <row r="303" spans="1:23" x14ac:dyDescent="0.25">
      <c r="A303" s="78" t="str">
        <f t="shared" si="66"/>
        <v/>
      </c>
      <c r="B303" s="72" t="str">
        <f t="shared" si="67"/>
        <v/>
      </c>
      <c r="C303" s="70" t="str">
        <f t="shared" si="68"/>
        <v/>
      </c>
      <c r="D303" s="79" t="str">
        <f t="shared" si="69"/>
        <v/>
      </c>
      <c r="E303" s="79" t="str">
        <f t="shared" si="70"/>
        <v/>
      </c>
      <c r="F303" s="79" t="str">
        <f t="shared" si="58"/>
        <v/>
      </c>
      <c r="G303" s="70" t="str">
        <f t="shared" si="59"/>
        <v/>
      </c>
      <c r="Q303" s="177" t="str">
        <f t="shared" si="60"/>
        <v/>
      </c>
      <c r="R303" s="178" t="str">
        <f t="shared" si="61"/>
        <v/>
      </c>
      <c r="S303" s="179" t="str">
        <f t="shared" si="62"/>
        <v/>
      </c>
      <c r="T303" s="180" t="str">
        <f t="shared" si="63"/>
        <v/>
      </c>
      <c r="U303" s="180" t="str">
        <f t="shared" si="64"/>
        <v/>
      </c>
      <c r="V303" s="180" t="str">
        <f t="shared" si="65"/>
        <v/>
      </c>
      <c r="W303" s="179" t="str">
        <f t="shared" si="57"/>
        <v/>
      </c>
    </row>
    <row r="304" spans="1:23" x14ac:dyDescent="0.25">
      <c r="A304" s="78" t="str">
        <f t="shared" si="66"/>
        <v/>
      </c>
      <c r="B304" s="72" t="str">
        <f t="shared" si="67"/>
        <v/>
      </c>
      <c r="C304" s="70" t="str">
        <f t="shared" si="68"/>
        <v/>
      </c>
      <c r="D304" s="79" t="str">
        <f t="shared" si="69"/>
        <v/>
      </c>
      <c r="E304" s="79" t="str">
        <f t="shared" si="70"/>
        <v/>
      </c>
      <c r="F304" s="79" t="str">
        <f t="shared" si="58"/>
        <v/>
      </c>
      <c r="G304" s="70" t="str">
        <f t="shared" si="59"/>
        <v/>
      </c>
      <c r="Q304" s="177" t="str">
        <f t="shared" si="60"/>
        <v/>
      </c>
      <c r="R304" s="178" t="str">
        <f t="shared" si="61"/>
        <v/>
      </c>
      <c r="S304" s="179" t="str">
        <f t="shared" si="62"/>
        <v/>
      </c>
      <c r="T304" s="180" t="str">
        <f t="shared" si="63"/>
        <v/>
      </c>
      <c r="U304" s="180" t="str">
        <f t="shared" si="64"/>
        <v/>
      </c>
      <c r="V304" s="180" t="str">
        <f t="shared" si="65"/>
        <v/>
      </c>
      <c r="W304" s="179" t="str">
        <f t="shared" si="57"/>
        <v/>
      </c>
    </row>
    <row r="305" spans="1:23" x14ac:dyDescent="0.25">
      <c r="A305" s="78" t="str">
        <f t="shared" si="66"/>
        <v/>
      </c>
      <c r="B305" s="72" t="str">
        <f t="shared" si="67"/>
        <v/>
      </c>
      <c r="C305" s="70" t="str">
        <f t="shared" si="68"/>
        <v/>
      </c>
      <c r="D305" s="79" t="str">
        <f t="shared" si="69"/>
        <v/>
      </c>
      <c r="E305" s="79" t="str">
        <f t="shared" si="70"/>
        <v/>
      </c>
      <c r="F305" s="79" t="str">
        <f t="shared" si="58"/>
        <v/>
      </c>
      <c r="G305" s="70" t="str">
        <f t="shared" si="59"/>
        <v/>
      </c>
      <c r="Q305" s="177" t="str">
        <f t="shared" si="60"/>
        <v/>
      </c>
      <c r="R305" s="178" t="str">
        <f t="shared" si="61"/>
        <v/>
      </c>
      <c r="S305" s="179" t="str">
        <f t="shared" si="62"/>
        <v/>
      </c>
      <c r="T305" s="180" t="str">
        <f t="shared" si="63"/>
        <v/>
      </c>
      <c r="U305" s="180" t="str">
        <f t="shared" si="64"/>
        <v/>
      </c>
      <c r="V305" s="180" t="str">
        <f t="shared" si="65"/>
        <v/>
      </c>
      <c r="W305" s="179" t="str">
        <f t="shared" si="57"/>
        <v/>
      </c>
    </row>
    <row r="306" spans="1:23" x14ac:dyDescent="0.25">
      <c r="A306" s="78" t="str">
        <f t="shared" si="66"/>
        <v/>
      </c>
      <c r="B306" s="72" t="str">
        <f t="shared" si="67"/>
        <v/>
      </c>
      <c r="C306" s="70" t="str">
        <f t="shared" si="68"/>
        <v/>
      </c>
      <c r="D306" s="79" t="str">
        <f t="shared" si="69"/>
        <v/>
      </c>
      <c r="E306" s="79" t="str">
        <f t="shared" si="70"/>
        <v/>
      </c>
      <c r="F306" s="79" t="str">
        <f t="shared" si="58"/>
        <v/>
      </c>
      <c r="G306" s="70" t="str">
        <f t="shared" si="59"/>
        <v/>
      </c>
      <c r="Q306" s="177" t="str">
        <f t="shared" si="60"/>
        <v/>
      </c>
      <c r="R306" s="178" t="str">
        <f t="shared" si="61"/>
        <v/>
      </c>
      <c r="S306" s="179" t="str">
        <f t="shared" si="62"/>
        <v/>
      </c>
      <c r="T306" s="180" t="str">
        <f t="shared" si="63"/>
        <v/>
      </c>
      <c r="U306" s="180" t="str">
        <f t="shared" si="64"/>
        <v/>
      </c>
      <c r="V306" s="180" t="str">
        <f t="shared" si="65"/>
        <v/>
      </c>
      <c r="W306" s="179" t="str">
        <f t="shared" si="57"/>
        <v/>
      </c>
    </row>
    <row r="307" spans="1:23" x14ac:dyDescent="0.25">
      <c r="A307" s="78" t="str">
        <f t="shared" si="66"/>
        <v/>
      </c>
      <c r="B307" s="72" t="str">
        <f t="shared" si="67"/>
        <v/>
      </c>
      <c r="C307" s="70" t="str">
        <f t="shared" si="68"/>
        <v/>
      </c>
      <c r="D307" s="79" t="str">
        <f t="shared" si="69"/>
        <v/>
      </c>
      <c r="E307" s="79" t="str">
        <f t="shared" si="70"/>
        <v/>
      </c>
      <c r="F307" s="79" t="str">
        <f t="shared" si="58"/>
        <v/>
      </c>
      <c r="G307" s="70" t="str">
        <f t="shared" si="59"/>
        <v/>
      </c>
      <c r="Q307" s="177" t="str">
        <f t="shared" si="60"/>
        <v/>
      </c>
      <c r="R307" s="178" t="str">
        <f t="shared" si="61"/>
        <v/>
      </c>
      <c r="S307" s="179" t="str">
        <f t="shared" si="62"/>
        <v/>
      </c>
      <c r="T307" s="180" t="str">
        <f t="shared" si="63"/>
        <v/>
      </c>
      <c r="U307" s="180" t="str">
        <f t="shared" si="64"/>
        <v/>
      </c>
      <c r="V307" s="180" t="str">
        <f t="shared" si="65"/>
        <v/>
      </c>
      <c r="W307" s="179" t="str">
        <f t="shared" si="57"/>
        <v/>
      </c>
    </row>
    <row r="308" spans="1:23" x14ac:dyDescent="0.25">
      <c r="A308" s="78" t="str">
        <f t="shared" si="66"/>
        <v/>
      </c>
      <c r="B308" s="72" t="str">
        <f t="shared" si="67"/>
        <v/>
      </c>
      <c r="C308" s="70" t="str">
        <f t="shared" si="68"/>
        <v/>
      </c>
      <c r="D308" s="79" t="str">
        <f t="shared" si="69"/>
        <v/>
      </c>
      <c r="E308" s="79" t="str">
        <f t="shared" si="70"/>
        <v/>
      </c>
      <c r="F308" s="79" t="str">
        <f t="shared" si="58"/>
        <v/>
      </c>
      <c r="G308" s="70" t="str">
        <f t="shared" si="59"/>
        <v/>
      </c>
      <c r="Q308" s="177" t="str">
        <f t="shared" si="60"/>
        <v/>
      </c>
      <c r="R308" s="178" t="str">
        <f t="shared" si="61"/>
        <v/>
      </c>
      <c r="S308" s="179" t="str">
        <f t="shared" si="62"/>
        <v/>
      </c>
      <c r="T308" s="180" t="str">
        <f t="shared" si="63"/>
        <v/>
      </c>
      <c r="U308" s="180" t="str">
        <f t="shared" si="64"/>
        <v/>
      </c>
      <c r="V308" s="180" t="str">
        <f t="shared" si="65"/>
        <v/>
      </c>
      <c r="W308" s="179" t="str">
        <f t="shared" si="57"/>
        <v/>
      </c>
    </row>
    <row r="309" spans="1:23" x14ac:dyDescent="0.25">
      <c r="A309" s="78" t="str">
        <f t="shared" si="66"/>
        <v/>
      </c>
      <c r="B309" s="72" t="str">
        <f t="shared" si="67"/>
        <v/>
      </c>
      <c r="C309" s="70" t="str">
        <f t="shared" si="68"/>
        <v/>
      </c>
      <c r="D309" s="79" t="str">
        <f t="shared" si="69"/>
        <v/>
      </c>
      <c r="E309" s="79" t="str">
        <f t="shared" si="70"/>
        <v/>
      </c>
      <c r="F309" s="79" t="str">
        <f t="shared" si="58"/>
        <v/>
      </c>
      <c r="G309" s="70" t="str">
        <f t="shared" si="59"/>
        <v/>
      </c>
      <c r="Q309" s="177" t="str">
        <f t="shared" si="60"/>
        <v/>
      </c>
      <c r="R309" s="178" t="str">
        <f t="shared" si="61"/>
        <v/>
      </c>
      <c r="S309" s="179" t="str">
        <f t="shared" si="62"/>
        <v/>
      </c>
      <c r="T309" s="180" t="str">
        <f t="shared" si="63"/>
        <v/>
      </c>
      <c r="U309" s="180" t="str">
        <f t="shared" si="64"/>
        <v/>
      </c>
      <c r="V309" s="180" t="str">
        <f t="shared" si="65"/>
        <v/>
      </c>
      <c r="W309" s="179" t="str">
        <f t="shared" si="57"/>
        <v/>
      </c>
    </row>
    <row r="310" spans="1:23" x14ac:dyDescent="0.25">
      <c r="A310" s="78" t="str">
        <f t="shared" si="66"/>
        <v/>
      </c>
      <c r="B310" s="72" t="str">
        <f t="shared" si="67"/>
        <v/>
      </c>
      <c r="C310" s="70" t="str">
        <f t="shared" si="68"/>
        <v/>
      </c>
      <c r="D310" s="79" t="str">
        <f t="shared" si="69"/>
        <v/>
      </c>
      <c r="E310" s="79" t="str">
        <f t="shared" si="70"/>
        <v/>
      </c>
      <c r="F310" s="79" t="str">
        <f t="shared" si="58"/>
        <v/>
      </c>
      <c r="G310" s="70" t="str">
        <f t="shared" si="59"/>
        <v/>
      </c>
      <c r="Q310" s="177" t="str">
        <f t="shared" si="60"/>
        <v/>
      </c>
      <c r="R310" s="178" t="str">
        <f t="shared" si="61"/>
        <v/>
      </c>
      <c r="S310" s="179" t="str">
        <f t="shared" si="62"/>
        <v/>
      </c>
      <c r="T310" s="180" t="str">
        <f t="shared" si="63"/>
        <v/>
      </c>
      <c r="U310" s="180" t="str">
        <f t="shared" si="64"/>
        <v/>
      </c>
      <c r="V310" s="180" t="str">
        <f t="shared" si="65"/>
        <v/>
      </c>
      <c r="W310" s="179" t="str">
        <f t="shared" si="57"/>
        <v/>
      </c>
    </row>
    <row r="311" spans="1:23" x14ac:dyDescent="0.25">
      <c r="A311" s="78" t="str">
        <f t="shared" si="66"/>
        <v/>
      </c>
      <c r="B311" s="72" t="str">
        <f t="shared" si="67"/>
        <v/>
      </c>
      <c r="C311" s="70" t="str">
        <f t="shared" si="68"/>
        <v/>
      </c>
      <c r="D311" s="79" t="str">
        <f t="shared" si="69"/>
        <v/>
      </c>
      <c r="E311" s="79" t="str">
        <f t="shared" si="70"/>
        <v/>
      </c>
      <c r="F311" s="79" t="str">
        <f t="shared" si="58"/>
        <v/>
      </c>
      <c r="G311" s="70" t="str">
        <f t="shared" si="59"/>
        <v/>
      </c>
      <c r="Q311" s="177" t="str">
        <f t="shared" si="60"/>
        <v/>
      </c>
      <c r="R311" s="178" t="str">
        <f t="shared" si="61"/>
        <v/>
      </c>
      <c r="S311" s="179" t="str">
        <f t="shared" si="62"/>
        <v/>
      </c>
      <c r="T311" s="180" t="str">
        <f t="shared" si="63"/>
        <v/>
      </c>
      <c r="U311" s="180" t="str">
        <f t="shared" si="64"/>
        <v/>
      </c>
      <c r="V311" s="180" t="str">
        <f t="shared" si="65"/>
        <v/>
      </c>
      <c r="W311" s="179" t="str">
        <f t="shared" si="57"/>
        <v/>
      </c>
    </row>
    <row r="312" spans="1:23" x14ac:dyDescent="0.25">
      <c r="A312" s="78" t="str">
        <f t="shared" si="66"/>
        <v/>
      </c>
      <c r="B312" s="72" t="str">
        <f t="shared" si="67"/>
        <v/>
      </c>
      <c r="C312" s="70" t="str">
        <f t="shared" si="68"/>
        <v/>
      </c>
      <c r="D312" s="79" t="str">
        <f t="shared" si="69"/>
        <v/>
      </c>
      <c r="E312" s="79" t="str">
        <f t="shared" si="70"/>
        <v/>
      </c>
      <c r="F312" s="79" t="str">
        <f t="shared" si="58"/>
        <v/>
      </c>
      <c r="G312" s="70" t="str">
        <f t="shared" si="59"/>
        <v/>
      </c>
      <c r="Q312" s="177" t="str">
        <f t="shared" si="60"/>
        <v/>
      </c>
      <c r="R312" s="178" t="str">
        <f t="shared" si="61"/>
        <v/>
      </c>
      <c r="S312" s="179" t="str">
        <f t="shared" si="62"/>
        <v/>
      </c>
      <c r="T312" s="180" t="str">
        <f t="shared" si="63"/>
        <v/>
      </c>
      <c r="U312" s="180" t="str">
        <f t="shared" si="64"/>
        <v/>
      </c>
      <c r="V312" s="180" t="str">
        <f t="shared" si="65"/>
        <v/>
      </c>
      <c r="W312" s="179" t="str">
        <f t="shared" si="57"/>
        <v/>
      </c>
    </row>
    <row r="313" spans="1:23" x14ac:dyDescent="0.25">
      <c r="A313" s="78" t="str">
        <f t="shared" si="66"/>
        <v/>
      </c>
      <c r="B313" s="72" t="str">
        <f t="shared" si="67"/>
        <v/>
      </c>
      <c r="C313" s="70" t="str">
        <f t="shared" si="68"/>
        <v/>
      </c>
      <c r="D313" s="79" t="str">
        <f t="shared" si="69"/>
        <v/>
      </c>
      <c r="E313" s="79" t="str">
        <f t="shared" si="70"/>
        <v/>
      </c>
      <c r="F313" s="79" t="str">
        <f t="shared" si="58"/>
        <v/>
      </c>
      <c r="G313" s="70" t="str">
        <f t="shared" si="59"/>
        <v/>
      </c>
      <c r="Q313" s="177" t="str">
        <f t="shared" si="60"/>
        <v/>
      </c>
      <c r="R313" s="178" t="str">
        <f t="shared" si="61"/>
        <v/>
      </c>
      <c r="S313" s="179" t="str">
        <f t="shared" si="62"/>
        <v/>
      </c>
      <c r="T313" s="180" t="str">
        <f t="shared" si="63"/>
        <v/>
      </c>
      <c r="U313" s="180" t="str">
        <f t="shared" si="64"/>
        <v/>
      </c>
      <c r="V313" s="180" t="str">
        <f t="shared" si="65"/>
        <v/>
      </c>
      <c r="W313" s="179" t="str">
        <f t="shared" si="57"/>
        <v/>
      </c>
    </row>
    <row r="314" spans="1:23" x14ac:dyDescent="0.25">
      <c r="A314" s="78" t="str">
        <f t="shared" si="66"/>
        <v/>
      </c>
      <c r="B314" s="72" t="str">
        <f t="shared" si="67"/>
        <v/>
      </c>
      <c r="C314" s="70" t="str">
        <f t="shared" si="68"/>
        <v/>
      </c>
      <c r="D314" s="79" t="str">
        <f t="shared" si="69"/>
        <v/>
      </c>
      <c r="E314" s="79" t="str">
        <f t="shared" si="70"/>
        <v/>
      </c>
      <c r="F314" s="79" t="str">
        <f t="shared" si="58"/>
        <v/>
      </c>
      <c r="G314" s="70" t="str">
        <f t="shared" si="59"/>
        <v/>
      </c>
      <c r="Q314" s="177" t="str">
        <f t="shared" si="60"/>
        <v/>
      </c>
      <c r="R314" s="178" t="str">
        <f t="shared" si="61"/>
        <v/>
      </c>
      <c r="S314" s="179" t="str">
        <f t="shared" si="62"/>
        <v/>
      </c>
      <c r="T314" s="180" t="str">
        <f t="shared" si="63"/>
        <v/>
      </c>
      <c r="U314" s="180" t="str">
        <f t="shared" si="64"/>
        <v/>
      </c>
      <c r="V314" s="180" t="str">
        <f t="shared" si="65"/>
        <v/>
      </c>
      <c r="W314" s="179" t="str">
        <f t="shared" si="57"/>
        <v/>
      </c>
    </row>
    <row r="315" spans="1:23" x14ac:dyDescent="0.25">
      <c r="A315" s="78" t="str">
        <f t="shared" si="66"/>
        <v/>
      </c>
      <c r="B315" s="72" t="str">
        <f t="shared" si="67"/>
        <v/>
      </c>
      <c r="C315" s="70" t="str">
        <f t="shared" si="68"/>
        <v/>
      </c>
      <c r="D315" s="79" t="str">
        <f t="shared" si="69"/>
        <v/>
      </c>
      <c r="E315" s="79" t="str">
        <f t="shared" si="70"/>
        <v/>
      </c>
      <c r="F315" s="79" t="str">
        <f t="shared" si="58"/>
        <v/>
      </c>
      <c r="G315" s="70" t="str">
        <f t="shared" si="59"/>
        <v/>
      </c>
      <c r="Q315" s="177" t="str">
        <f t="shared" si="60"/>
        <v/>
      </c>
      <c r="R315" s="178" t="str">
        <f t="shared" si="61"/>
        <v/>
      </c>
      <c r="S315" s="179" t="str">
        <f t="shared" si="62"/>
        <v/>
      </c>
      <c r="T315" s="180" t="str">
        <f t="shared" si="63"/>
        <v/>
      </c>
      <c r="U315" s="180" t="str">
        <f t="shared" si="64"/>
        <v/>
      </c>
      <c r="V315" s="180" t="str">
        <f t="shared" si="65"/>
        <v/>
      </c>
      <c r="W315" s="179" t="str">
        <f t="shared" si="57"/>
        <v/>
      </c>
    </row>
    <row r="316" spans="1:23" x14ac:dyDescent="0.25">
      <c r="A316" s="78" t="str">
        <f t="shared" si="66"/>
        <v/>
      </c>
      <c r="B316" s="72" t="str">
        <f t="shared" si="67"/>
        <v/>
      </c>
      <c r="C316" s="70" t="str">
        <f t="shared" si="68"/>
        <v/>
      </c>
      <c r="D316" s="79" t="str">
        <f t="shared" si="69"/>
        <v/>
      </c>
      <c r="E316" s="79" t="str">
        <f t="shared" si="70"/>
        <v/>
      </c>
      <c r="F316" s="79" t="str">
        <f t="shared" si="58"/>
        <v/>
      </c>
      <c r="G316" s="70" t="str">
        <f t="shared" si="59"/>
        <v/>
      </c>
      <c r="Q316" s="177" t="str">
        <f t="shared" si="60"/>
        <v/>
      </c>
      <c r="R316" s="178" t="str">
        <f t="shared" si="61"/>
        <v/>
      </c>
      <c r="S316" s="179" t="str">
        <f t="shared" si="62"/>
        <v/>
      </c>
      <c r="T316" s="180" t="str">
        <f t="shared" si="63"/>
        <v/>
      </c>
      <c r="U316" s="180" t="str">
        <f t="shared" si="64"/>
        <v/>
      </c>
      <c r="V316" s="180" t="str">
        <f t="shared" si="65"/>
        <v/>
      </c>
      <c r="W316" s="179" t="str">
        <f t="shared" si="57"/>
        <v/>
      </c>
    </row>
    <row r="317" spans="1:23" x14ac:dyDescent="0.25">
      <c r="A317" s="78" t="str">
        <f t="shared" si="66"/>
        <v/>
      </c>
      <c r="B317" s="72" t="str">
        <f t="shared" si="67"/>
        <v/>
      </c>
      <c r="C317" s="70" t="str">
        <f t="shared" si="68"/>
        <v/>
      </c>
      <c r="D317" s="79" t="str">
        <f t="shared" si="69"/>
        <v/>
      </c>
      <c r="E317" s="79" t="str">
        <f t="shared" si="70"/>
        <v/>
      </c>
      <c r="F317" s="79" t="str">
        <f t="shared" si="58"/>
        <v/>
      </c>
      <c r="G317" s="70" t="str">
        <f t="shared" si="59"/>
        <v/>
      </c>
      <c r="Q317" s="177" t="str">
        <f t="shared" si="60"/>
        <v/>
      </c>
      <c r="R317" s="178" t="str">
        <f t="shared" si="61"/>
        <v/>
      </c>
      <c r="S317" s="179" t="str">
        <f t="shared" si="62"/>
        <v/>
      </c>
      <c r="T317" s="180" t="str">
        <f t="shared" si="63"/>
        <v/>
      </c>
      <c r="U317" s="180" t="str">
        <f t="shared" si="64"/>
        <v/>
      </c>
      <c r="V317" s="180" t="str">
        <f t="shared" si="65"/>
        <v/>
      </c>
      <c r="W317" s="179" t="str">
        <f t="shared" si="57"/>
        <v/>
      </c>
    </row>
    <row r="318" spans="1:23" x14ac:dyDescent="0.25">
      <c r="A318" s="78" t="str">
        <f t="shared" si="66"/>
        <v/>
      </c>
      <c r="B318" s="72" t="str">
        <f t="shared" si="67"/>
        <v/>
      </c>
      <c r="C318" s="70" t="str">
        <f t="shared" si="68"/>
        <v/>
      </c>
      <c r="D318" s="79" t="str">
        <f t="shared" si="69"/>
        <v/>
      </c>
      <c r="E318" s="79" t="str">
        <f t="shared" si="70"/>
        <v/>
      </c>
      <c r="F318" s="79" t="str">
        <f t="shared" si="58"/>
        <v/>
      </c>
      <c r="G318" s="70" t="str">
        <f t="shared" si="59"/>
        <v/>
      </c>
      <c r="Q318" s="177" t="str">
        <f t="shared" si="60"/>
        <v/>
      </c>
      <c r="R318" s="178" t="str">
        <f t="shared" si="61"/>
        <v/>
      </c>
      <c r="S318" s="179" t="str">
        <f t="shared" si="62"/>
        <v/>
      </c>
      <c r="T318" s="180" t="str">
        <f t="shared" si="63"/>
        <v/>
      </c>
      <c r="U318" s="180" t="str">
        <f t="shared" si="64"/>
        <v/>
      </c>
      <c r="V318" s="180" t="str">
        <f t="shared" si="65"/>
        <v/>
      </c>
      <c r="W318" s="179" t="str">
        <f t="shared" si="57"/>
        <v/>
      </c>
    </row>
    <row r="319" spans="1:23" x14ac:dyDescent="0.25">
      <c r="A319" s="78" t="str">
        <f t="shared" si="66"/>
        <v/>
      </c>
      <c r="B319" s="72" t="str">
        <f t="shared" si="67"/>
        <v/>
      </c>
      <c r="C319" s="70" t="str">
        <f t="shared" si="68"/>
        <v/>
      </c>
      <c r="D319" s="79" t="str">
        <f t="shared" si="69"/>
        <v/>
      </c>
      <c r="E319" s="79" t="str">
        <f t="shared" si="70"/>
        <v/>
      </c>
      <c r="F319" s="79" t="str">
        <f t="shared" si="58"/>
        <v/>
      </c>
      <c r="G319" s="70" t="str">
        <f t="shared" si="59"/>
        <v/>
      </c>
      <c r="Q319" s="177" t="str">
        <f t="shared" si="60"/>
        <v/>
      </c>
      <c r="R319" s="178" t="str">
        <f t="shared" si="61"/>
        <v/>
      </c>
      <c r="S319" s="179" t="str">
        <f t="shared" si="62"/>
        <v/>
      </c>
      <c r="T319" s="180" t="str">
        <f t="shared" si="63"/>
        <v/>
      </c>
      <c r="U319" s="180" t="str">
        <f t="shared" si="64"/>
        <v/>
      </c>
      <c r="V319" s="180" t="str">
        <f t="shared" si="65"/>
        <v/>
      </c>
      <c r="W319" s="179" t="str">
        <f t="shared" si="57"/>
        <v/>
      </c>
    </row>
    <row r="320" spans="1:23" x14ac:dyDescent="0.25">
      <c r="A320" s="78" t="str">
        <f t="shared" si="66"/>
        <v/>
      </c>
      <c r="B320" s="72" t="str">
        <f t="shared" si="67"/>
        <v/>
      </c>
      <c r="C320" s="70" t="str">
        <f t="shared" si="68"/>
        <v/>
      </c>
      <c r="D320" s="79" t="str">
        <f t="shared" si="69"/>
        <v/>
      </c>
      <c r="E320" s="79" t="str">
        <f t="shared" si="70"/>
        <v/>
      </c>
      <c r="F320" s="79" t="str">
        <f t="shared" si="58"/>
        <v/>
      </c>
      <c r="G320" s="70" t="str">
        <f t="shared" si="59"/>
        <v/>
      </c>
      <c r="Q320" s="177" t="str">
        <f t="shared" si="60"/>
        <v/>
      </c>
      <c r="R320" s="178" t="str">
        <f t="shared" si="61"/>
        <v/>
      </c>
      <c r="S320" s="179" t="str">
        <f t="shared" si="62"/>
        <v/>
      </c>
      <c r="T320" s="180" t="str">
        <f t="shared" si="63"/>
        <v/>
      </c>
      <c r="U320" s="180" t="str">
        <f t="shared" si="64"/>
        <v/>
      </c>
      <c r="V320" s="180" t="str">
        <f t="shared" si="65"/>
        <v/>
      </c>
      <c r="W320" s="179" t="str">
        <f t="shared" si="57"/>
        <v/>
      </c>
    </row>
    <row r="321" spans="1:23" x14ac:dyDescent="0.25">
      <c r="A321" s="78" t="str">
        <f t="shared" si="66"/>
        <v/>
      </c>
      <c r="B321" s="72" t="str">
        <f t="shared" si="67"/>
        <v/>
      </c>
      <c r="C321" s="70" t="str">
        <f t="shared" si="68"/>
        <v/>
      </c>
      <c r="D321" s="79" t="str">
        <f t="shared" si="69"/>
        <v/>
      </c>
      <c r="E321" s="79" t="str">
        <f t="shared" si="70"/>
        <v/>
      </c>
      <c r="F321" s="79" t="str">
        <f t="shared" si="58"/>
        <v/>
      </c>
      <c r="G321" s="70" t="str">
        <f t="shared" si="59"/>
        <v/>
      </c>
      <c r="Q321" s="177" t="str">
        <f t="shared" si="60"/>
        <v/>
      </c>
      <c r="R321" s="178" t="str">
        <f t="shared" si="61"/>
        <v/>
      </c>
      <c r="S321" s="179" t="str">
        <f t="shared" si="62"/>
        <v/>
      </c>
      <c r="T321" s="180" t="str">
        <f t="shared" si="63"/>
        <v/>
      </c>
      <c r="U321" s="180" t="str">
        <f t="shared" si="64"/>
        <v/>
      </c>
      <c r="V321" s="180" t="str">
        <f t="shared" si="65"/>
        <v/>
      </c>
      <c r="W321" s="179" t="str">
        <f t="shared" si="57"/>
        <v/>
      </c>
    </row>
    <row r="322" spans="1:23" x14ac:dyDescent="0.25">
      <c r="A322" s="78" t="str">
        <f t="shared" si="66"/>
        <v/>
      </c>
      <c r="B322" s="72" t="str">
        <f t="shared" si="67"/>
        <v/>
      </c>
      <c r="C322" s="70" t="str">
        <f t="shared" si="68"/>
        <v/>
      </c>
      <c r="D322" s="79" t="str">
        <f t="shared" si="69"/>
        <v/>
      </c>
      <c r="E322" s="79" t="str">
        <f t="shared" si="70"/>
        <v/>
      </c>
      <c r="F322" s="79" t="str">
        <f t="shared" si="58"/>
        <v/>
      </c>
      <c r="G322" s="70" t="str">
        <f t="shared" si="59"/>
        <v/>
      </c>
      <c r="Q322" s="177" t="str">
        <f t="shared" si="60"/>
        <v/>
      </c>
      <c r="R322" s="178" t="str">
        <f t="shared" si="61"/>
        <v/>
      </c>
      <c r="S322" s="179" t="str">
        <f t="shared" si="62"/>
        <v/>
      </c>
      <c r="T322" s="180" t="str">
        <f t="shared" si="63"/>
        <v/>
      </c>
      <c r="U322" s="180" t="str">
        <f t="shared" si="64"/>
        <v/>
      </c>
      <c r="V322" s="180" t="str">
        <f t="shared" si="65"/>
        <v/>
      </c>
      <c r="W322" s="179" t="str">
        <f t="shared" si="57"/>
        <v/>
      </c>
    </row>
    <row r="323" spans="1:23" x14ac:dyDescent="0.25">
      <c r="A323" s="78" t="str">
        <f t="shared" si="66"/>
        <v/>
      </c>
      <c r="B323" s="72" t="str">
        <f t="shared" si="67"/>
        <v/>
      </c>
      <c r="C323" s="70" t="str">
        <f t="shared" si="68"/>
        <v/>
      </c>
      <c r="D323" s="79" t="str">
        <f t="shared" si="69"/>
        <v/>
      </c>
      <c r="E323" s="79" t="str">
        <f t="shared" si="70"/>
        <v/>
      </c>
      <c r="F323" s="79" t="str">
        <f t="shared" si="58"/>
        <v/>
      </c>
      <c r="G323" s="70" t="str">
        <f t="shared" si="59"/>
        <v/>
      </c>
      <c r="Q323" s="177" t="str">
        <f t="shared" si="60"/>
        <v/>
      </c>
      <c r="R323" s="178" t="str">
        <f t="shared" si="61"/>
        <v/>
      </c>
      <c r="S323" s="179" t="str">
        <f t="shared" si="62"/>
        <v/>
      </c>
      <c r="T323" s="180" t="str">
        <f t="shared" si="63"/>
        <v/>
      </c>
      <c r="U323" s="180" t="str">
        <f t="shared" si="64"/>
        <v/>
      </c>
      <c r="V323" s="180" t="str">
        <f t="shared" si="65"/>
        <v/>
      </c>
      <c r="W323" s="179" t="str">
        <f t="shared" si="57"/>
        <v/>
      </c>
    </row>
    <row r="324" spans="1:23" x14ac:dyDescent="0.25">
      <c r="A324" s="78" t="str">
        <f t="shared" si="66"/>
        <v/>
      </c>
      <c r="B324" s="72" t="str">
        <f t="shared" si="67"/>
        <v/>
      </c>
      <c r="C324" s="70" t="str">
        <f t="shared" si="68"/>
        <v/>
      </c>
      <c r="D324" s="79" t="str">
        <f t="shared" si="69"/>
        <v/>
      </c>
      <c r="E324" s="79" t="str">
        <f t="shared" si="70"/>
        <v/>
      </c>
      <c r="F324" s="79" t="str">
        <f t="shared" si="58"/>
        <v/>
      </c>
      <c r="G324" s="70" t="str">
        <f t="shared" si="59"/>
        <v/>
      </c>
      <c r="Q324" s="177" t="str">
        <f t="shared" si="60"/>
        <v/>
      </c>
      <c r="R324" s="178" t="str">
        <f t="shared" si="61"/>
        <v/>
      </c>
      <c r="S324" s="179" t="str">
        <f t="shared" si="62"/>
        <v/>
      </c>
      <c r="T324" s="180" t="str">
        <f t="shared" si="63"/>
        <v/>
      </c>
      <c r="U324" s="180" t="str">
        <f t="shared" si="64"/>
        <v/>
      </c>
      <c r="V324" s="180" t="str">
        <f t="shared" si="65"/>
        <v/>
      </c>
      <c r="W324" s="179" t="str">
        <f t="shared" si="57"/>
        <v/>
      </c>
    </row>
    <row r="325" spans="1:23" x14ac:dyDescent="0.25">
      <c r="A325" s="78" t="str">
        <f t="shared" si="66"/>
        <v/>
      </c>
      <c r="B325" s="72" t="str">
        <f t="shared" si="67"/>
        <v/>
      </c>
      <c r="C325" s="70" t="str">
        <f t="shared" si="68"/>
        <v/>
      </c>
      <c r="D325" s="79" t="str">
        <f t="shared" si="69"/>
        <v/>
      </c>
      <c r="E325" s="79" t="str">
        <f t="shared" si="70"/>
        <v/>
      </c>
      <c r="F325" s="79" t="str">
        <f t="shared" si="58"/>
        <v/>
      </c>
      <c r="G325" s="70" t="str">
        <f t="shared" si="59"/>
        <v/>
      </c>
      <c r="Q325" s="177" t="str">
        <f t="shared" si="60"/>
        <v/>
      </c>
      <c r="R325" s="178" t="str">
        <f t="shared" si="61"/>
        <v/>
      </c>
      <c r="S325" s="179" t="str">
        <f t="shared" si="62"/>
        <v/>
      </c>
      <c r="T325" s="180" t="str">
        <f t="shared" si="63"/>
        <v/>
      </c>
      <c r="U325" s="180" t="str">
        <f t="shared" si="64"/>
        <v/>
      </c>
      <c r="V325" s="180" t="str">
        <f t="shared" si="65"/>
        <v/>
      </c>
      <c r="W325" s="179" t="str">
        <f t="shared" si="57"/>
        <v/>
      </c>
    </row>
    <row r="326" spans="1:23" x14ac:dyDescent="0.25">
      <c r="A326" s="78" t="str">
        <f t="shared" si="66"/>
        <v/>
      </c>
      <c r="B326" s="72" t="str">
        <f t="shared" si="67"/>
        <v/>
      </c>
      <c r="C326" s="70" t="str">
        <f t="shared" si="68"/>
        <v/>
      </c>
      <c r="D326" s="79" t="str">
        <f t="shared" si="69"/>
        <v/>
      </c>
      <c r="E326" s="79" t="str">
        <f t="shared" si="70"/>
        <v/>
      </c>
      <c r="F326" s="79" t="str">
        <f t="shared" si="58"/>
        <v/>
      </c>
      <c r="G326" s="70" t="str">
        <f t="shared" si="59"/>
        <v/>
      </c>
      <c r="Q326" s="177" t="str">
        <f t="shared" si="60"/>
        <v/>
      </c>
      <c r="R326" s="178" t="str">
        <f t="shared" si="61"/>
        <v/>
      </c>
      <c r="S326" s="179" t="str">
        <f t="shared" si="62"/>
        <v/>
      </c>
      <c r="T326" s="180" t="str">
        <f t="shared" si="63"/>
        <v/>
      </c>
      <c r="U326" s="180" t="str">
        <f t="shared" si="64"/>
        <v/>
      </c>
      <c r="V326" s="180" t="str">
        <f t="shared" si="65"/>
        <v/>
      </c>
      <c r="W326" s="179" t="str">
        <f t="shared" si="57"/>
        <v/>
      </c>
    </row>
    <row r="327" spans="1:23" x14ac:dyDescent="0.25">
      <c r="A327" s="78" t="str">
        <f t="shared" si="66"/>
        <v/>
      </c>
      <c r="B327" s="72" t="str">
        <f t="shared" si="67"/>
        <v/>
      </c>
      <c r="C327" s="70" t="str">
        <f t="shared" si="68"/>
        <v/>
      </c>
      <c r="D327" s="79" t="str">
        <f t="shared" si="69"/>
        <v/>
      </c>
      <c r="E327" s="79" t="str">
        <f t="shared" si="70"/>
        <v/>
      </c>
      <c r="F327" s="79" t="str">
        <f t="shared" si="58"/>
        <v/>
      </c>
      <c r="G327" s="70" t="str">
        <f t="shared" si="59"/>
        <v/>
      </c>
      <c r="Q327" s="177" t="str">
        <f t="shared" si="60"/>
        <v/>
      </c>
      <c r="R327" s="178" t="str">
        <f t="shared" si="61"/>
        <v/>
      </c>
      <c r="S327" s="179" t="str">
        <f t="shared" si="62"/>
        <v/>
      </c>
      <c r="T327" s="180" t="str">
        <f t="shared" si="63"/>
        <v/>
      </c>
      <c r="U327" s="180" t="str">
        <f t="shared" si="64"/>
        <v/>
      </c>
      <c r="V327" s="180" t="str">
        <f t="shared" si="65"/>
        <v/>
      </c>
      <c r="W327" s="179" t="str">
        <f t="shared" si="57"/>
        <v/>
      </c>
    </row>
    <row r="328" spans="1:23" x14ac:dyDescent="0.25">
      <c r="A328" s="78" t="str">
        <f t="shared" si="66"/>
        <v/>
      </c>
      <c r="B328" s="72" t="str">
        <f t="shared" si="67"/>
        <v/>
      </c>
      <c r="C328" s="70" t="str">
        <f t="shared" si="68"/>
        <v/>
      </c>
      <c r="D328" s="79" t="str">
        <f t="shared" si="69"/>
        <v/>
      </c>
      <c r="E328" s="79" t="str">
        <f t="shared" si="70"/>
        <v/>
      </c>
      <c r="F328" s="79" t="str">
        <f t="shared" si="58"/>
        <v/>
      </c>
      <c r="G328" s="70" t="str">
        <f t="shared" si="59"/>
        <v/>
      </c>
      <c r="Q328" s="177" t="str">
        <f t="shared" si="60"/>
        <v/>
      </c>
      <c r="R328" s="178" t="str">
        <f t="shared" si="61"/>
        <v/>
      </c>
      <c r="S328" s="179" t="str">
        <f t="shared" si="62"/>
        <v/>
      </c>
      <c r="T328" s="180" t="str">
        <f t="shared" si="63"/>
        <v/>
      </c>
      <c r="U328" s="180" t="str">
        <f t="shared" si="64"/>
        <v/>
      </c>
      <c r="V328" s="180" t="str">
        <f t="shared" si="65"/>
        <v/>
      </c>
      <c r="W328" s="179" t="str">
        <f t="shared" si="57"/>
        <v/>
      </c>
    </row>
    <row r="329" spans="1:23" x14ac:dyDescent="0.25">
      <c r="A329" s="78" t="str">
        <f t="shared" si="66"/>
        <v/>
      </c>
      <c r="B329" s="72" t="str">
        <f t="shared" si="67"/>
        <v/>
      </c>
      <c r="C329" s="70" t="str">
        <f t="shared" si="68"/>
        <v/>
      </c>
      <c r="D329" s="79" t="str">
        <f t="shared" si="69"/>
        <v/>
      </c>
      <c r="E329" s="79" t="str">
        <f t="shared" si="70"/>
        <v/>
      </c>
      <c r="F329" s="79" t="str">
        <f t="shared" si="58"/>
        <v/>
      </c>
      <c r="G329" s="70" t="str">
        <f t="shared" si="59"/>
        <v/>
      </c>
      <c r="Q329" s="177" t="str">
        <f t="shared" si="60"/>
        <v/>
      </c>
      <c r="R329" s="178" t="str">
        <f t="shared" si="61"/>
        <v/>
      </c>
      <c r="S329" s="179" t="str">
        <f t="shared" si="62"/>
        <v/>
      </c>
      <c r="T329" s="180" t="str">
        <f t="shared" si="63"/>
        <v/>
      </c>
      <c r="U329" s="180" t="str">
        <f t="shared" si="64"/>
        <v/>
      </c>
      <c r="V329" s="180" t="str">
        <f t="shared" si="65"/>
        <v/>
      </c>
      <c r="W329" s="179" t="str">
        <f t="shared" si="57"/>
        <v/>
      </c>
    </row>
    <row r="330" spans="1:23" x14ac:dyDescent="0.25">
      <c r="A330" s="78" t="str">
        <f t="shared" si="66"/>
        <v/>
      </c>
      <c r="B330" s="72" t="str">
        <f t="shared" si="67"/>
        <v/>
      </c>
      <c r="C330" s="70" t="str">
        <f t="shared" si="68"/>
        <v/>
      </c>
      <c r="D330" s="79" t="str">
        <f t="shared" si="69"/>
        <v/>
      </c>
      <c r="E330" s="79" t="str">
        <f t="shared" si="70"/>
        <v/>
      </c>
      <c r="F330" s="79" t="str">
        <f t="shared" si="58"/>
        <v/>
      </c>
      <c r="G330" s="70" t="str">
        <f t="shared" si="59"/>
        <v/>
      </c>
      <c r="Q330" s="177" t="str">
        <f t="shared" si="60"/>
        <v/>
      </c>
      <c r="R330" s="178" t="str">
        <f t="shared" si="61"/>
        <v/>
      </c>
      <c r="S330" s="179" t="str">
        <f t="shared" si="62"/>
        <v/>
      </c>
      <c r="T330" s="180" t="str">
        <f t="shared" si="63"/>
        <v/>
      </c>
      <c r="U330" s="180" t="str">
        <f t="shared" si="64"/>
        <v/>
      </c>
      <c r="V330" s="180" t="str">
        <f t="shared" si="65"/>
        <v/>
      </c>
      <c r="W330" s="179" t="str">
        <f t="shared" si="57"/>
        <v/>
      </c>
    </row>
    <row r="331" spans="1:23" x14ac:dyDescent="0.25">
      <c r="A331" s="78" t="str">
        <f t="shared" si="66"/>
        <v/>
      </c>
      <c r="B331" s="72" t="str">
        <f t="shared" si="67"/>
        <v/>
      </c>
      <c r="C331" s="70" t="str">
        <f t="shared" si="68"/>
        <v/>
      </c>
      <c r="D331" s="79" t="str">
        <f t="shared" si="69"/>
        <v/>
      </c>
      <c r="E331" s="79" t="str">
        <f t="shared" si="70"/>
        <v/>
      </c>
      <c r="F331" s="79" t="str">
        <f t="shared" si="58"/>
        <v/>
      </c>
      <c r="G331" s="70" t="str">
        <f t="shared" si="59"/>
        <v/>
      </c>
      <c r="Q331" s="177" t="str">
        <f t="shared" si="60"/>
        <v/>
      </c>
      <c r="R331" s="178" t="str">
        <f t="shared" si="61"/>
        <v/>
      </c>
      <c r="S331" s="179" t="str">
        <f t="shared" si="62"/>
        <v/>
      </c>
      <c r="T331" s="180" t="str">
        <f t="shared" si="63"/>
        <v/>
      </c>
      <c r="U331" s="180" t="str">
        <f t="shared" si="64"/>
        <v/>
      </c>
      <c r="V331" s="180" t="str">
        <f t="shared" si="65"/>
        <v/>
      </c>
      <c r="W331" s="179" t="str">
        <f t="shared" si="57"/>
        <v/>
      </c>
    </row>
    <row r="332" spans="1:23" x14ac:dyDescent="0.25">
      <c r="A332" s="78" t="str">
        <f t="shared" si="66"/>
        <v/>
      </c>
      <c r="B332" s="72" t="str">
        <f t="shared" si="67"/>
        <v/>
      </c>
      <c r="C332" s="70" t="str">
        <f t="shared" si="68"/>
        <v/>
      </c>
      <c r="D332" s="79" t="str">
        <f t="shared" si="69"/>
        <v/>
      </c>
      <c r="E332" s="79" t="str">
        <f t="shared" si="70"/>
        <v/>
      </c>
      <c r="F332" s="79" t="str">
        <f t="shared" si="58"/>
        <v/>
      </c>
      <c r="G332" s="70" t="str">
        <f t="shared" si="59"/>
        <v/>
      </c>
      <c r="Q332" s="177" t="str">
        <f t="shared" si="60"/>
        <v/>
      </c>
      <c r="R332" s="178" t="str">
        <f t="shared" si="61"/>
        <v/>
      </c>
      <c r="S332" s="179" t="str">
        <f t="shared" si="62"/>
        <v/>
      </c>
      <c r="T332" s="180" t="str">
        <f t="shared" si="63"/>
        <v/>
      </c>
      <c r="U332" s="180" t="str">
        <f t="shared" si="64"/>
        <v/>
      </c>
      <c r="V332" s="180" t="str">
        <f t="shared" si="65"/>
        <v/>
      </c>
      <c r="W332" s="179" t="str">
        <f t="shared" si="57"/>
        <v/>
      </c>
    </row>
    <row r="333" spans="1:23" x14ac:dyDescent="0.25">
      <c r="A333" s="78" t="str">
        <f t="shared" si="66"/>
        <v/>
      </c>
      <c r="B333" s="72" t="str">
        <f t="shared" si="67"/>
        <v/>
      </c>
      <c r="C333" s="70" t="str">
        <f t="shared" si="68"/>
        <v/>
      </c>
      <c r="D333" s="79" t="str">
        <f t="shared" si="69"/>
        <v/>
      </c>
      <c r="E333" s="79" t="str">
        <f t="shared" si="70"/>
        <v/>
      </c>
      <c r="F333" s="79" t="str">
        <f t="shared" si="58"/>
        <v/>
      </c>
      <c r="G333" s="70" t="str">
        <f t="shared" si="59"/>
        <v/>
      </c>
      <c r="Q333" s="177" t="str">
        <f t="shared" si="60"/>
        <v/>
      </c>
      <c r="R333" s="178" t="str">
        <f t="shared" si="61"/>
        <v/>
      </c>
      <c r="S333" s="179" t="str">
        <f t="shared" si="62"/>
        <v/>
      </c>
      <c r="T333" s="180" t="str">
        <f t="shared" si="63"/>
        <v/>
      </c>
      <c r="U333" s="180" t="str">
        <f t="shared" si="64"/>
        <v/>
      </c>
      <c r="V333" s="180" t="str">
        <f t="shared" si="65"/>
        <v/>
      </c>
      <c r="W333" s="179" t="str">
        <f t="shared" si="57"/>
        <v/>
      </c>
    </row>
    <row r="334" spans="1:23" x14ac:dyDescent="0.25">
      <c r="A334" s="78" t="str">
        <f t="shared" si="66"/>
        <v/>
      </c>
      <c r="B334" s="72" t="str">
        <f t="shared" si="67"/>
        <v/>
      </c>
      <c r="C334" s="70" t="str">
        <f t="shared" si="68"/>
        <v/>
      </c>
      <c r="D334" s="79" t="str">
        <f t="shared" si="69"/>
        <v/>
      </c>
      <c r="E334" s="79" t="str">
        <f t="shared" si="70"/>
        <v/>
      </c>
      <c r="F334" s="79" t="str">
        <f t="shared" si="58"/>
        <v/>
      </c>
      <c r="G334" s="70" t="str">
        <f t="shared" si="59"/>
        <v/>
      </c>
      <c r="Q334" s="177" t="str">
        <f t="shared" si="60"/>
        <v/>
      </c>
      <c r="R334" s="178" t="str">
        <f t="shared" si="61"/>
        <v/>
      </c>
      <c r="S334" s="179" t="str">
        <f t="shared" si="62"/>
        <v/>
      </c>
      <c r="T334" s="180" t="str">
        <f t="shared" si="63"/>
        <v/>
      </c>
      <c r="U334" s="180" t="str">
        <f t="shared" si="64"/>
        <v/>
      </c>
      <c r="V334" s="180" t="str">
        <f t="shared" si="65"/>
        <v/>
      </c>
      <c r="W334" s="179" t="str">
        <f t="shared" si="57"/>
        <v/>
      </c>
    </row>
    <row r="335" spans="1:23" x14ac:dyDescent="0.25">
      <c r="A335" s="78" t="str">
        <f t="shared" si="66"/>
        <v/>
      </c>
      <c r="B335" s="72" t="str">
        <f t="shared" si="67"/>
        <v/>
      </c>
      <c r="C335" s="70" t="str">
        <f t="shared" si="68"/>
        <v/>
      </c>
      <c r="D335" s="79" t="str">
        <f t="shared" si="69"/>
        <v/>
      </c>
      <c r="E335" s="79" t="str">
        <f t="shared" si="70"/>
        <v/>
      </c>
      <c r="F335" s="79" t="str">
        <f t="shared" si="58"/>
        <v/>
      </c>
      <c r="G335" s="70" t="str">
        <f t="shared" si="59"/>
        <v/>
      </c>
      <c r="Q335" s="177" t="str">
        <f t="shared" si="60"/>
        <v/>
      </c>
      <c r="R335" s="178" t="str">
        <f t="shared" si="61"/>
        <v/>
      </c>
      <c r="S335" s="179" t="str">
        <f t="shared" si="62"/>
        <v/>
      </c>
      <c r="T335" s="180" t="str">
        <f t="shared" si="63"/>
        <v/>
      </c>
      <c r="U335" s="180" t="str">
        <f t="shared" si="64"/>
        <v/>
      </c>
      <c r="V335" s="180" t="str">
        <f t="shared" si="65"/>
        <v/>
      </c>
      <c r="W335" s="179" t="str">
        <f t="shared" si="57"/>
        <v/>
      </c>
    </row>
    <row r="336" spans="1:23" x14ac:dyDescent="0.25">
      <c r="A336" s="78" t="str">
        <f t="shared" si="66"/>
        <v/>
      </c>
      <c r="B336" s="72" t="str">
        <f t="shared" si="67"/>
        <v/>
      </c>
      <c r="C336" s="70" t="str">
        <f t="shared" si="68"/>
        <v/>
      </c>
      <c r="D336" s="79" t="str">
        <f t="shared" si="69"/>
        <v/>
      </c>
      <c r="E336" s="79" t="str">
        <f t="shared" si="70"/>
        <v/>
      </c>
      <c r="F336" s="79" t="str">
        <f t="shared" si="58"/>
        <v/>
      </c>
      <c r="G336" s="70" t="str">
        <f t="shared" si="59"/>
        <v/>
      </c>
      <c r="Q336" s="177" t="str">
        <f t="shared" si="60"/>
        <v/>
      </c>
      <c r="R336" s="178" t="str">
        <f t="shared" si="61"/>
        <v/>
      </c>
      <c r="S336" s="179" t="str">
        <f t="shared" si="62"/>
        <v/>
      </c>
      <c r="T336" s="180" t="str">
        <f t="shared" si="63"/>
        <v/>
      </c>
      <c r="U336" s="180" t="str">
        <f t="shared" si="64"/>
        <v/>
      </c>
      <c r="V336" s="180" t="str">
        <f t="shared" si="65"/>
        <v/>
      </c>
      <c r="W336" s="179" t="str">
        <f t="shared" si="57"/>
        <v/>
      </c>
    </row>
    <row r="337" spans="1:23" x14ac:dyDescent="0.25">
      <c r="A337" s="78" t="str">
        <f t="shared" si="66"/>
        <v/>
      </c>
      <c r="B337" s="72" t="str">
        <f t="shared" si="67"/>
        <v/>
      </c>
      <c r="C337" s="70" t="str">
        <f t="shared" si="68"/>
        <v/>
      </c>
      <c r="D337" s="79" t="str">
        <f t="shared" si="69"/>
        <v/>
      </c>
      <c r="E337" s="79" t="str">
        <f t="shared" si="70"/>
        <v/>
      </c>
      <c r="F337" s="79" t="str">
        <f t="shared" si="58"/>
        <v/>
      </c>
      <c r="G337" s="70" t="str">
        <f t="shared" si="59"/>
        <v/>
      </c>
      <c r="Q337" s="177" t="str">
        <f t="shared" si="60"/>
        <v/>
      </c>
      <c r="R337" s="178" t="str">
        <f t="shared" si="61"/>
        <v/>
      </c>
      <c r="S337" s="179" t="str">
        <f t="shared" si="62"/>
        <v/>
      </c>
      <c r="T337" s="180" t="str">
        <f t="shared" si="63"/>
        <v/>
      </c>
      <c r="U337" s="180" t="str">
        <f t="shared" si="64"/>
        <v/>
      </c>
      <c r="V337" s="180" t="str">
        <f t="shared" si="65"/>
        <v/>
      </c>
      <c r="W337" s="179" t="str">
        <f t="shared" si="57"/>
        <v/>
      </c>
    </row>
    <row r="338" spans="1:23" x14ac:dyDescent="0.25">
      <c r="A338" s="78" t="str">
        <f t="shared" si="66"/>
        <v/>
      </c>
      <c r="B338" s="72" t="str">
        <f t="shared" si="67"/>
        <v/>
      </c>
      <c r="C338" s="70" t="str">
        <f t="shared" si="68"/>
        <v/>
      </c>
      <c r="D338" s="79" t="str">
        <f t="shared" si="69"/>
        <v/>
      </c>
      <c r="E338" s="79" t="str">
        <f t="shared" si="70"/>
        <v/>
      </c>
      <c r="F338" s="79" t="str">
        <f t="shared" si="58"/>
        <v/>
      </c>
      <c r="G338" s="70" t="str">
        <f t="shared" si="59"/>
        <v/>
      </c>
      <c r="Q338" s="177" t="str">
        <f t="shared" si="60"/>
        <v/>
      </c>
      <c r="R338" s="178" t="str">
        <f t="shared" si="61"/>
        <v/>
      </c>
      <c r="S338" s="179" t="str">
        <f t="shared" si="62"/>
        <v/>
      </c>
      <c r="T338" s="180" t="str">
        <f t="shared" si="63"/>
        <v/>
      </c>
      <c r="U338" s="180" t="str">
        <f t="shared" si="64"/>
        <v/>
      </c>
      <c r="V338" s="180" t="str">
        <f t="shared" si="65"/>
        <v/>
      </c>
      <c r="W338" s="179" t="str">
        <f t="shared" ref="W338:W401" si="71">IF(R338="","",SUM(S338)-SUM(U338))</f>
        <v/>
      </c>
    </row>
    <row r="339" spans="1:23" x14ac:dyDescent="0.2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7" t="str">
        <f t="shared" ref="Q339:Q402" si="74">IF(R339="","",EDATE(Q338,1))</f>
        <v/>
      </c>
      <c r="R339" s="178" t="str">
        <f t="shared" ref="R339:R402" si="75">IF(R338="","",IF(SUM(R338)+1&lt;=$U$7,SUM(R338)+1,""))</f>
        <v/>
      </c>
      <c r="S339" s="179" t="str">
        <f t="shared" ref="S339:S402" si="76">IF(R339="","",W338)</f>
        <v/>
      </c>
      <c r="T339" s="180" t="str">
        <f t="shared" ref="T339:T402" si="77">IF(R339="","",IPMT($U$13/12,R339,$U$7,-$U$11,$U$12,0))</f>
        <v/>
      </c>
      <c r="U339" s="180" t="str">
        <f t="shared" ref="U339:U402" si="78">IF(R339="","",PPMT($U$13/12,R339,$U$7,-$U$11,$U$12,0))</f>
        <v/>
      </c>
      <c r="V339" s="180" t="str">
        <f t="shared" ref="V339:V402" si="79">IF(R339="","",SUM(T339:U339))</f>
        <v/>
      </c>
      <c r="W339" s="179" t="str">
        <f t="shared" si="71"/>
        <v/>
      </c>
    </row>
    <row r="340" spans="1:23" x14ac:dyDescent="0.2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7" t="str">
        <f t="shared" si="74"/>
        <v/>
      </c>
      <c r="R340" s="178" t="str">
        <f t="shared" si="75"/>
        <v/>
      </c>
      <c r="S340" s="179" t="str">
        <f t="shared" si="76"/>
        <v/>
      </c>
      <c r="T340" s="180" t="str">
        <f t="shared" si="77"/>
        <v/>
      </c>
      <c r="U340" s="180" t="str">
        <f t="shared" si="78"/>
        <v/>
      </c>
      <c r="V340" s="180" t="str">
        <f t="shared" si="79"/>
        <v/>
      </c>
      <c r="W340" s="179" t="str">
        <f t="shared" si="71"/>
        <v/>
      </c>
    </row>
    <row r="341" spans="1:23" x14ac:dyDescent="0.25">
      <c r="A341" s="78" t="str">
        <f t="shared" si="80"/>
        <v/>
      </c>
      <c r="B341" s="72" t="str">
        <f t="shared" si="81"/>
        <v/>
      </c>
      <c r="C341" s="70" t="str">
        <f t="shared" si="82"/>
        <v/>
      </c>
      <c r="D341" s="79" t="str">
        <f t="shared" si="83"/>
        <v/>
      </c>
      <c r="E341" s="79" t="str">
        <f t="shared" si="84"/>
        <v/>
      </c>
      <c r="F341" s="79" t="str">
        <f t="shared" si="72"/>
        <v/>
      </c>
      <c r="G341" s="70" t="str">
        <f t="shared" si="73"/>
        <v/>
      </c>
      <c r="Q341" s="177" t="str">
        <f t="shared" si="74"/>
        <v/>
      </c>
      <c r="R341" s="178" t="str">
        <f t="shared" si="75"/>
        <v/>
      </c>
      <c r="S341" s="179" t="str">
        <f t="shared" si="76"/>
        <v/>
      </c>
      <c r="T341" s="180" t="str">
        <f t="shared" si="77"/>
        <v/>
      </c>
      <c r="U341" s="180" t="str">
        <f t="shared" si="78"/>
        <v/>
      </c>
      <c r="V341" s="180" t="str">
        <f t="shared" si="79"/>
        <v/>
      </c>
      <c r="W341" s="179" t="str">
        <f t="shared" si="71"/>
        <v/>
      </c>
    </row>
    <row r="342" spans="1:23" x14ac:dyDescent="0.25">
      <c r="A342" s="78" t="str">
        <f t="shared" si="80"/>
        <v/>
      </c>
      <c r="B342" s="72" t="str">
        <f t="shared" si="81"/>
        <v/>
      </c>
      <c r="C342" s="70" t="str">
        <f t="shared" si="82"/>
        <v/>
      </c>
      <c r="D342" s="79" t="str">
        <f t="shared" si="83"/>
        <v/>
      </c>
      <c r="E342" s="79" t="str">
        <f t="shared" si="84"/>
        <v/>
      </c>
      <c r="F342" s="79" t="str">
        <f t="shared" si="72"/>
        <v/>
      </c>
      <c r="G342" s="70" t="str">
        <f t="shared" si="73"/>
        <v/>
      </c>
      <c r="Q342" s="177" t="str">
        <f t="shared" si="74"/>
        <v/>
      </c>
      <c r="R342" s="178" t="str">
        <f t="shared" si="75"/>
        <v/>
      </c>
      <c r="S342" s="179" t="str">
        <f t="shared" si="76"/>
        <v/>
      </c>
      <c r="T342" s="180" t="str">
        <f t="shared" si="77"/>
        <v/>
      </c>
      <c r="U342" s="180" t="str">
        <f t="shared" si="78"/>
        <v/>
      </c>
      <c r="V342" s="180" t="str">
        <f t="shared" si="79"/>
        <v/>
      </c>
      <c r="W342" s="179" t="str">
        <f t="shared" si="71"/>
        <v/>
      </c>
    </row>
    <row r="343" spans="1:23" x14ac:dyDescent="0.25">
      <c r="A343" s="78" t="str">
        <f t="shared" si="80"/>
        <v/>
      </c>
      <c r="B343" s="72" t="str">
        <f t="shared" si="81"/>
        <v/>
      </c>
      <c r="C343" s="70" t="str">
        <f t="shared" si="82"/>
        <v/>
      </c>
      <c r="D343" s="79" t="str">
        <f t="shared" si="83"/>
        <v/>
      </c>
      <c r="E343" s="79" t="str">
        <f t="shared" si="84"/>
        <v/>
      </c>
      <c r="F343" s="79" t="str">
        <f t="shared" si="72"/>
        <v/>
      </c>
      <c r="G343" s="70" t="str">
        <f t="shared" si="73"/>
        <v/>
      </c>
      <c r="Q343" s="177" t="str">
        <f t="shared" si="74"/>
        <v/>
      </c>
      <c r="R343" s="178" t="str">
        <f t="shared" si="75"/>
        <v/>
      </c>
      <c r="S343" s="179" t="str">
        <f t="shared" si="76"/>
        <v/>
      </c>
      <c r="T343" s="180" t="str">
        <f t="shared" si="77"/>
        <v/>
      </c>
      <c r="U343" s="180" t="str">
        <f t="shared" si="78"/>
        <v/>
      </c>
      <c r="V343" s="180" t="str">
        <f t="shared" si="79"/>
        <v/>
      </c>
      <c r="W343" s="179" t="str">
        <f t="shared" si="71"/>
        <v/>
      </c>
    </row>
    <row r="344" spans="1:23" x14ac:dyDescent="0.25">
      <c r="A344" s="78" t="str">
        <f t="shared" si="80"/>
        <v/>
      </c>
      <c r="B344" s="72" t="str">
        <f t="shared" si="81"/>
        <v/>
      </c>
      <c r="C344" s="70" t="str">
        <f t="shared" si="82"/>
        <v/>
      </c>
      <c r="D344" s="79" t="str">
        <f t="shared" si="83"/>
        <v/>
      </c>
      <c r="E344" s="79" t="str">
        <f t="shared" si="84"/>
        <v/>
      </c>
      <c r="F344" s="79" t="str">
        <f t="shared" si="72"/>
        <v/>
      </c>
      <c r="G344" s="70" t="str">
        <f t="shared" si="73"/>
        <v/>
      </c>
      <c r="Q344" s="177" t="str">
        <f t="shared" si="74"/>
        <v/>
      </c>
      <c r="R344" s="178" t="str">
        <f t="shared" si="75"/>
        <v/>
      </c>
      <c r="S344" s="179" t="str">
        <f t="shared" si="76"/>
        <v/>
      </c>
      <c r="T344" s="180" t="str">
        <f t="shared" si="77"/>
        <v/>
      </c>
      <c r="U344" s="180" t="str">
        <f t="shared" si="78"/>
        <v/>
      </c>
      <c r="V344" s="180" t="str">
        <f t="shared" si="79"/>
        <v/>
      </c>
      <c r="W344" s="179" t="str">
        <f t="shared" si="71"/>
        <v/>
      </c>
    </row>
    <row r="345" spans="1:23" x14ac:dyDescent="0.25">
      <c r="A345" s="78" t="str">
        <f t="shared" si="80"/>
        <v/>
      </c>
      <c r="B345" s="72" t="str">
        <f t="shared" si="81"/>
        <v/>
      </c>
      <c r="C345" s="70" t="str">
        <f t="shared" si="82"/>
        <v/>
      </c>
      <c r="D345" s="79" t="str">
        <f t="shared" si="83"/>
        <v/>
      </c>
      <c r="E345" s="79" t="str">
        <f t="shared" si="84"/>
        <v/>
      </c>
      <c r="F345" s="79" t="str">
        <f t="shared" si="72"/>
        <v/>
      </c>
      <c r="G345" s="70" t="str">
        <f t="shared" si="73"/>
        <v/>
      </c>
      <c r="Q345" s="177" t="str">
        <f t="shared" si="74"/>
        <v/>
      </c>
      <c r="R345" s="178" t="str">
        <f t="shared" si="75"/>
        <v/>
      </c>
      <c r="S345" s="179" t="str">
        <f t="shared" si="76"/>
        <v/>
      </c>
      <c r="T345" s="180" t="str">
        <f t="shared" si="77"/>
        <v/>
      </c>
      <c r="U345" s="180" t="str">
        <f t="shared" si="78"/>
        <v/>
      </c>
      <c r="V345" s="180" t="str">
        <f t="shared" si="79"/>
        <v/>
      </c>
      <c r="W345" s="179" t="str">
        <f t="shared" si="71"/>
        <v/>
      </c>
    </row>
    <row r="346" spans="1:23" x14ac:dyDescent="0.25">
      <c r="A346" s="78" t="str">
        <f t="shared" si="80"/>
        <v/>
      </c>
      <c r="B346" s="72" t="str">
        <f t="shared" si="81"/>
        <v/>
      </c>
      <c r="C346" s="70" t="str">
        <f t="shared" si="82"/>
        <v/>
      </c>
      <c r="D346" s="79" t="str">
        <f t="shared" si="83"/>
        <v/>
      </c>
      <c r="E346" s="79" t="str">
        <f t="shared" si="84"/>
        <v/>
      </c>
      <c r="F346" s="79" t="str">
        <f t="shared" si="72"/>
        <v/>
      </c>
      <c r="G346" s="70" t="str">
        <f t="shared" si="73"/>
        <v/>
      </c>
      <c r="Q346" s="177" t="str">
        <f t="shared" si="74"/>
        <v/>
      </c>
      <c r="R346" s="178" t="str">
        <f t="shared" si="75"/>
        <v/>
      </c>
      <c r="S346" s="179" t="str">
        <f t="shared" si="76"/>
        <v/>
      </c>
      <c r="T346" s="180" t="str">
        <f t="shared" si="77"/>
        <v/>
      </c>
      <c r="U346" s="180" t="str">
        <f t="shared" si="78"/>
        <v/>
      </c>
      <c r="V346" s="180" t="str">
        <f t="shared" si="79"/>
        <v/>
      </c>
      <c r="W346" s="179" t="str">
        <f t="shared" si="71"/>
        <v/>
      </c>
    </row>
    <row r="347" spans="1:23" x14ac:dyDescent="0.25">
      <c r="A347" s="78" t="str">
        <f t="shared" si="80"/>
        <v/>
      </c>
      <c r="B347" s="72" t="str">
        <f t="shared" si="81"/>
        <v/>
      </c>
      <c r="C347" s="70" t="str">
        <f t="shared" si="82"/>
        <v/>
      </c>
      <c r="D347" s="79" t="str">
        <f t="shared" si="83"/>
        <v/>
      </c>
      <c r="E347" s="79" t="str">
        <f t="shared" si="84"/>
        <v/>
      </c>
      <c r="F347" s="79" t="str">
        <f t="shared" si="72"/>
        <v/>
      </c>
      <c r="G347" s="70" t="str">
        <f t="shared" si="73"/>
        <v/>
      </c>
      <c r="Q347" s="177" t="str">
        <f t="shared" si="74"/>
        <v/>
      </c>
      <c r="R347" s="178" t="str">
        <f t="shared" si="75"/>
        <v/>
      </c>
      <c r="S347" s="179" t="str">
        <f t="shared" si="76"/>
        <v/>
      </c>
      <c r="T347" s="180" t="str">
        <f t="shared" si="77"/>
        <v/>
      </c>
      <c r="U347" s="180" t="str">
        <f t="shared" si="78"/>
        <v/>
      </c>
      <c r="V347" s="180" t="str">
        <f t="shared" si="79"/>
        <v/>
      </c>
      <c r="W347" s="179" t="str">
        <f t="shared" si="71"/>
        <v/>
      </c>
    </row>
    <row r="348" spans="1:23" x14ac:dyDescent="0.25">
      <c r="A348" s="78" t="str">
        <f t="shared" si="80"/>
        <v/>
      </c>
      <c r="B348" s="72" t="str">
        <f t="shared" si="81"/>
        <v/>
      </c>
      <c r="C348" s="70" t="str">
        <f t="shared" si="82"/>
        <v/>
      </c>
      <c r="D348" s="79" t="str">
        <f t="shared" si="83"/>
        <v/>
      </c>
      <c r="E348" s="79" t="str">
        <f t="shared" si="84"/>
        <v/>
      </c>
      <c r="F348" s="79" t="str">
        <f t="shared" si="72"/>
        <v/>
      </c>
      <c r="G348" s="70" t="str">
        <f t="shared" si="73"/>
        <v/>
      </c>
      <c r="Q348" s="177" t="str">
        <f t="shared" si="74"/>
        <v/>
      </c>
      <c r="R348" s="178" t="str">
        <f t="shared" si="75"/>
        <v/>
      </c>
      <c r="S348" s="179" t="str">
        <f t="shared" si="76"/>
        <v/>
      </c>
      <c r="T348" s="180" t="str">
        <f t="shared" si="77"/>
        <v/>
      </c>
      <c r="U348" s="180" t="str">
        <f t="shared" si="78"/>
        <v/>
      </c>
      <c r="V348" s="180" t="str">
        <f t="shared" si="79"/>
        <v/>
      </c>
      <c r="W348" s="179" t="str">
        <f t="shared" si="71"/>
        <v/>
      </c>
    </row>
    <row r="349" spans="1:23" x14ac:dyDescent="0.25">
      <c r="A349" s="78" t="str">
        <f t="shared" si="80"/>
        <v/>
      </c>
      <c r="B349" s="72" t="str">
        <f t="shared" si="81"/>
        <v/>
      </c>
      <c r="C349" s="70" t="str">
        <f t="shared" si="82"/>
        <v/>
      </c>
      <c r="D349" s="79" t="str">
        <f t="shared" si="83"/>
        <v/>
      </c>
      <c r="E349" s="79" t="str">
        <f t="shared" si="84"/>
        <v/>
      </c>
      <c r="F349" s="79" t="str">
        <f t="shared" si="72"/>
        <v/>
      </c>
      <c r="G349" s="70" t="str">
        <f t="shared" si="73"/>
        <v/>
      </c>
      <c r="Q349" s="177" t="str">
        <f t="shared" si="74"/>
        <v/>
      </c>
      <c r="R349" s="178" t="str">
        <f t="shared" si="75"/>
        <v/>
      </c>
      <c r="S349" s="179" t="str">
        <f t="shared" si="76"/>
        <v/>
      </c>
      <c r="T349" s="180" t="str">
        <f t="shared" si="77"/>
        <v/>
      </c>
      <c r="U349" s="180" t="str">
        <f t="shared" si="78"/>
        <v/>
      </c>
      <c r="V349" s="180" t="str">
        <f t="shared" si="79"/>
        <v/>
      </c>
      <c r="W349" s="179" t="str">
        <f t="shared" si="71"/>
        <v/>
      </c>
    </row>
    <row r="350" spans="1:23" x14ac:dyDescent="0.25">
      <c r="A350" s="78" t="str">
        <f t="shared" si="80"/>
        <v/>
      </c>
      <c r="B350" s="72" t="str">
        <f t="shared" si="81"/>
        <v/>
      </c>
      <c r="C350" s="70" t="str">
        <f t="shared" si="82"/>
        <v/>
      </c>
      <c r="D350" s="79" t="str">
        <f t="shared" si="83"/>
        <v/>
      </c>
      <c r="E350" s="79" t="str">
        <f t="shared" si="84"/>
        <v/>
      </c>
      <c r="F350" s="79" t="str">
        <f t="shared" si="72"/>
        <v/>
      </c>
      <c r="G350" s="70" t="str">
        <f t="shared" si="73"/>
        <v/>
      </c>
      <c r="Q350" s="177" t="str">
        <f t="shared" si="74"/>
        <v/>
      </c>
      <c r="R350" s="178" t="str">
        <f t="shared" si="75"/>
        <v/>
      </c>
      <c r="S350" s="179" t="str">
        <f t="shared" si="76"/>
        <v/>
      </c>
      <c r="T350" s="180" t="str">
        <f t="shared" si="77"/>
        <v/>
      </c>
      <c r="U350" s="180" t="str">
        <f t="shared" si="78"/>
        <v/>
      </c>
      <c r="V350" s="180" t="str">
        <f t="shared" si="79"/>
        <v/>
      </c>
      <c r="W350" s="179" t="str">
        <f t="shared" si="71"/>
        <v/>
      </c>
    </row>
    <row r="351" spans="1:23" x14ac:dyDescent="0.25">
      <c r="A351" s="78" t="str">
        <f t="shared" si="80"/>
        <v/>
      </c>
      <c r="B351" s="72" t="str">
        <f t="shared" si="81"/>
        <v/>
      </c>
      <c r="C351" s="70" t="str">
        <f t="shared" si="82"/>
        <v/>
      </c>
      <c r="D351" s="79" t="str">
        <f t="shared" si="83"/>
        <v/>
      </c>
      <c r="E351" s="79" t="str">
        <f t="shared" si="84"/>
        <v/>
      </c>
      <c r="F351" s="79" t="str">
        <f t="shared" si="72"/>
        <v/>
      </c>
      <c r="G351" s="70" t="str">
        <f t="shared" si="73"/>
        <v/>
      </c>
      <c r="Q351" s="177" t="str">
        <f t="shared" si="74"/>
        <v/>
      </c>
      <c r="R351" s="178" t="str">
        <f t="shared" si="75"/>
        <v/>
      </c>
      <c r="S351" s="179" t="str">
        <f t="shared" si="76"/>
        <v/>
      </c>
      <c r="T351" s="180" t="str">
        <f t="shared" si="77"/>
        <v/>
      </c>
      <c r="U351" s="180" t="str">
        <f t="shared" si="78"/>
        <v/>
      </c>
      <c r="V351" s="180" t="str">
        <f t="shared" si="79"/>
        <v/>
      </c>
      <c r="W351" s="179" t="str">
        <f t="shared" si="71"/>
        <v/>
      </c>
    </row>
    <row r="352" spans="1:23" x14ac:dyDescent="0.25">
      <c r="A352" s="78" t="str">
        <f t="shared" si="80"/>
        <v/>
      </c>
      <c r="B352" s="72" t="str">
        <f t="shared" si="81"/>
        <v/>
      </c>
      <c r="C352" s="70" t="str">
        <f t="shared" si="82"/>
        <v/>
      </c>
      <c r="D352" s="79" t="str">
        <f t="shared" si="83"/>
        <v/>
      </c>
      <c r="E352" s="79" t="str">
        <f t="shared" si="84"/>
        <v/>
      </c>
      <c r="F352" s="79" t="str">
        <f t="shared" si="72"/>
        <v/>
      </c>
      <c r="G352" s="70" t="str">
        <f t="shared" si="73"/>
        <v/>
      </c>
      <c r="Q352" s="177" t="str">
        <f t="shared" si="74"/>
        <v/>
      </c>
      <c r="R352" s="178" t="str">
        <f t="shared" si="75"/>
        <v/>
      </c>
      <c r="S352" s="179" t="str">
        <f t="shared" si="76"/>
        <v/>
      </c>
      <c r="T352" s="180" t="str">
        <f t="shared" si="77"/>
        <v/>
      </c>
      <c r="U352" s="180" t="str">
        <f t="shared" si="78"/>
        <v/>
      </c>
      <c r="V352" s="180" t="str">
        <f t="shared" si="79"/>
        <v/>
      </c>
      <c r="W352" s="179" t="str">
        <f t="shared" si="71"/>
        <v/>
      </c>
    </row>
    <row r="353" spans="1:23" x14ac:dyDescent="0.25">
      <c r="A353" s="78" t="str">
        <f t="shared" si="80"/>
        <v/>
      </c>
      <c r="B353" s="72" t="str">
        <f t="shared" si="81"/>
        <v/>
      </c>
      <c r="C353" s="70" t="str">
        <f t="shared" si="82"/>
        <v/>
      </c>
      <c r="D353" s="79" t="str">
        <f t="shared" si="83"/>
        <v/>
      </c>
      <c r="E353" s="79" t="str">
        <f t="shared" si="84"/>
        <v/>
      </c>
      <c r="F353" s="79" t="str">
        <f t="shared" si="72"/>
        <v/>
      </c>
      <c r="G353" s="70" t="str">
        <f t="shared" si="73"/>
        <v/>
      </c>
      <c r="Q353" s="177" t="str">
        <f t="shared" si="74"/>
        <v/>
      </c>
      <c r="R353" s="178" t="str">
        <f t="shared" si="75"/>
        <v/>
      </c>
      <c r="S353" s="179" t="str">
        <f t="shared" si="76"/>
        <v/>
      </c>
      <c r="T353" s="180" t="str">
        <f t="shared" si="77"/>
        <v/>
      </c>
      <c r="U353" s="180" t="str">
        <f t="shared" si="78"/>
        <v/>
      </c>
      <c r="V353" s="180" t="str">
        <f t="shared" si="79"/>
        <v/>
      </c>
      <c r="W353" s="179" t="str">
        <f t="shared" si="71"/>
        <v/>
      </c>
    </row>
    <row r="354" spans="1:23" x14ac:dyDescent="0.25">
      <c r="A354" s="78" t="str">
        <f t="shared" si="80"/>
        <v/>
      </c>
      <c r="B354" s="72" t="str">
        <f t="shared" si="81"/>
        <v/>
      </c>
      <c r="C354" s="70" t="str">
        <f t="shared" si="82"/>
        <v/>
      </c>
      <c r="D354" s="79" t="str">
        <f t="shared" si="83"/>
        <v/>
      </c>
      <c r="E354" s="79" t="str">
        <f t="shared" si="84"/>
        <v/>
      </c>
      <c r="F354" s="79" t="str">
        <f t="shared" si="72"/>
        <v/>
      </c>
      <c r="G354" s="70" t="str">
        <f t="shared" si="73"/>
        <v/>
      </c>
      <c r="Q354" s="177" t="str">
        <f t="shared" si="74"/>
        <v/>
      </c>
      <c r="R354" s="178" t="str">
        <f t="shared" si="75"/>
        <v/>
      </c>
      <c r="S354" s="179" t="str">
        <f t="shared" si="76"/>
        <v/>
      </c>
      <c r="T354" s="180" t="str">
        <f t="shared" si="77"/>
        <v/>
      </c>
      <c r="U354" s="180" t="str">
        <f t="shared" si="78"/>
        <v/>
      </c>
      <c r="V354" s="180" t="str">
        <f t="shared" si="79"/>
        <v/>
      </c>
      <c r="W354" s="179" t="str">
        <f t="shared" si="71"/>
        <v/>
      </c>
    </row>
    <row r="355" spans="1:23" x14ac:dyDescent="0.25">
      <c r="A355" s="78" t="str">
        <f t="shared" si="80"/>
        <v/>
      </c>
      <c r="B355" s="72" t="str">
        <f t="shared" si="81"/>
        <v/>
      </c>
      <c r="C355" s="70" t="str">
        <f t="shared" si="82"/>
        <v/>
      </c>
      <c r="D355" s="79" t="str">
        <f t="shared" si="83"/>
        <v/>
      </c>
      <c r="E355" s="79" t="str">
        <f t="shared" si="84"/>
        <v/>
      </c>
      <c r="F355" s="79" t="str">
        <f t="shared" si="72"/>
        <v/>
      </c>
      <c r="G355" s="70" t="str">
        <f t="shared" si="73"/>
        <v/>
      </c>
      <c r="Q355" s="177" t="str">
        <f t="shared" si="74"/>
        <v/>
      </c>
      <c r="R355" s="178" t="str">
        <f t="shared" si="75"/>
        <v/>
      </c>
      <c r="S355" s="179" t="str">
        <f t="shared" si="76"/>
        <v/>
      </c>
      <c r="T355" s="180" t="str">
        <f t="shared" si="77"/>
        <v/>
      </c>
      <c r="U355" s="180" t="str">
        <f t="shared" si="78"/>
        <v/>
      </c>
      <c r="V355" s="180" t="str">
        <f t="shared" si="79"/>
        <v/>
      </c>
      <c r="W355" s="179" t="str">
        <f t="shared" si="71"/>
        <v/>
      </c>
    </row>
    <row r="356" spans="1:23" x14ac:dyDescent="0.25">
      <c r="A356" s="78" t="str">
        <f t="shared" si="80"/>
        <v/>
      </c>
      <c r="B356" s="72" t="str">
        <f t="shared" si="81"/>
        <v/>
      </c>
      <c r="C356" s="70" t="str">
        <f t="shared" si="82"/>
        <v/>
      </c>
      <c r="D356" s="79" t="str">
        <f t="shared" si="83"/>
        <v/>
      </c>
      <c r="E356" s="79" t="str">
        <f t="shared" si="84"/>
        <v/>
      </c>
      <c r="F356" s="79" t="str">
        <f t="shared" si="72"/>
        <v/>
      </c>
      <c r="G356" s="70" t="str">
        <f t="shared" si="73"/>
        <v/>
      </c>
      <c r="Q356" s="177" t="str">
        <f t="shared" si="74"/>
        <v/>
      </c>
      <c r="R356" s="178" t="str">
        <f t="shared" si="75"/>
        <v/>
      </c>
      <c r="S356" s="179" t="str">
        <f t="shared" si="76"/>
        <v/>
      </c>
      <c r="T356" s="180" t="str">
        <f t="shared" si="77"/>
        <v/>
      </c>
      <c r="U356" s="180" t="str">
        <f t="shared" si="78"/>
        <v/>
      </c>
      <c r="V356" s="180" t="str">
        <f t="shared" si="79"/>
        <v/>
      </c>
      <c r="W356" s="179" t="str">
        <f t="shared" si="71"/>
        <v/>
      </c>
    </row>
    <row r="357" spans="1:23" x14ac:dyDescent="0.25">
      <c r="A357" s="78" t="str">
        <f t="shared" si="80"/>
        <v/>
      </c>
      <c r="B357" s="72" t="str">
        <f t="shared" si="81"/>
        <v/>
      </c>
      <c r="C357" s="70" t="str">
        <f t="shared" si="82"/>
        <v/>
      </c>
      <c r="D357" s="79" t="str">
        <f t="shared" si="83"/>
        <v/>
      </c>
      <c r="E357" s="79" t="str">
        <f t="shared" si="84"/>
        <v/>
      </c>
      <c r="F357" s="79" t="str">
        <f t="shared" si="72"/>
        <v/>
      </c>
      <c r="G357" s="70" t="str">
        <f t="shared" si="73"/>
        <v/>
      </c>
      <c r="Q357" s="177" t="str">
        <f t="shared" si="74"/>
        <v/>
      </c>
      <c r="R357" s="178" t="str">
        <f t="shared" si="75"/>
        <v/>
      </c>
      <c r="S357" s="179" t="str">
        <f t="shared" si="76"/>
        <v/>
      </c>
      <c r="T357" s="180" t="str">
        <f t="shared" si="77"/>
        <v/>
      </c>
      <c r="U357" s="180" t="str">
        <f t="shared" si="78"/>
        <v/>
      </c>
      <c r="V357" s="180" t="str">
        <f t="shared" si="79"/>
        <v/>
      </c>
      <c r="W357" s="179" t="str">
        <f t="shared" si="71"/>
        <v/>
      </c>
    </row>
    <row r="358" spans="1:23" x14ac:dyDescent="0.25">
      <c r="A358" s="78" t="str">
        <f t="shared" si="80"/>
        <v/>
      </c>
      <c r="B358" s="72" t="str">
        <f t="shared" si="81"/>
        <v/>
      </c>
      <c r="C358" s="70" t="str">
        <f t="shared" si="82"/>
        <v/>
      </c>
      <c r="D358" s="79" t="str">
        <f t="shared" si="83"/>
        <v/>
      </c>
      <c r="E358" s="79" t="str">
        <f t="shared" si="84"/>
        <v/>
      </c>
      <c r="F358" s="79" t="str">
        <f t="shared" si="72"/>
        <v/>
      </c>
      <c r="G358" s="70" t="str">
        <f t="shared" si="73"/>
        <v/>
      </c>
      <c r="Q358" s="177" t="str">
        <f t="shared" si="74"/>
        <v/>
      </c>
      <c r="R358" s="178" t="str">
        <f t="shared" si="75"/>
        <v/>
      </c>
      <c r="S358" s="179" t="str">
        <f t="shared" si="76"/>
        <v/>
      </c>
      <c r="T358" s="180" t="str">
        <f t="shared" si="77"/>
        <v/>
      </c>
      <c r="U358" s="180" t="str">
        <f t="shared" si="78"/>
        <v/>
      </c>
      <c r="V358" s="180" t="str">
        <f t="shared" si="79"/>
        <v/>
      </c>
      <c r="W358" s="179" t="str">
        <f t="shared" si="71"/>
        <v/>
      </c>
    </row>
    <row r="359" spans="1:23" x14ac:dyDescent="0.25">
      <c r="A359" s="78" t="str">
        <f t="shared" si="80"/>
        <v/>
      </c>
      <c r="B359" s="72" t="str">
        <f t="shared" si="81"/>
        <v/>
      </c>
      <c r="C359" s="70" t="str">
        <f t="shared" si="82"/>
        <v/>
      </c>
      <c r="D359" s="79" t="str">
        <f t="shared" si="83"/>
        <v/>
      </c>
      <c r="E359" s="79" t="str">
        <f t="shared" si="84"/>
        <v/>
      </c>
      <c r="F359" s="79" t="str">
        <f t="shared" si="72"/>
        <v/>
      </c>
      <c r="G359" s="70" t="str">
        <f t="shared" si="73"/>
        <v/>
      </c>
      <c r="Q359" s="177" t="str">
        <f t="shared" si="74"/>
        <v/>
      </c>
      <c r="R359" s="178" t="str">
        <f t="shared" si="75"/>
        <v/>
      </c>
      <c r="S359" s="179" t="str">
        <f t="shared" si="76"/>
        <v/>
      </c>
      <c r="T359" s="180" t="str">
        <f t="shared" si="77"/>
        <v/>
      </c>
      <c r="U359" s="180" t="str">
        <f t="shared" si="78"/>
        <v/>
      </c>
      <c r="V359" s="180" t="str">
        <f t="shared" si="79"/>
        <v/>
      </c>
      <c r="W359" s="179" t="str">
        <f t="shared" si="71"/>
        <v/>
      </c>
    </row>
    <row r="360" spans="1:23" x14ac:dyDescent="0.25">
      <c r="A360" s="78" t="str">
        <f t="shared" si="80"/>
        <v/>
      </c>
      <c r="B360" s="72" t="str">
        <f t="shared" si="81"/>
        <v/>
      </c>
      <c r="C360" s="70" t="str">
        <f t="shared" si="82"/>
        <v/>
      </c>
      <c r="D360" s="79" t="str">
        <f t="shared" si="83"/>
        <v/>
      </c>
      <c r="E360" s="79" t="str">
        <f t="shared" si="84"/>
        <v/>
      </c>
      <c r="F360" s="79" t="str">
        <f t="shared" si="72"/>
        <v/>
      </c>
      <c r="G360" s="70" t="str">
        <f t="shared" si="73"/>
        <v/>
      </c>
      <c r="Q360" s="177" t="str">
        <f t="shared" si="74"/>
        <v/>
      </c>
      <c r="R360" s="178" t="str">
        <f t="shared" si="75"/>
        <v/>
      </c>
      <c r="S360" s="179" t="str">
        <f t="shared" si="76"/>
        <v/>
      </c>
      <c r="T360" s="180" t="str">
        <f t="shared" si="77"/>
        <v/>
      </c>
      <c r="U360" s="180" t="str">
        <f t="shared" si="78"/>
        <v/>
      </c>
      <c r="V360" s="180" t="str">
        <f t="shared" si="79"/>
        <v/>
      </c>
      <c r="W360" s="179" t="str">
        <f t="shared" si="71"/>
        <v/>
      </c>
    </row>
    <row r="361" spans="1:23" x14ac:dyDescent="0.25">
      <c r="A361" s="78" t="str">
        <f t="shared" si="80"/>
        <v/>
      </c>
      <c r="B361" s="72" t="str">
        <f t="shared" si="81"/>
        <v/>
      </c>
      <c r="C361" s="70" t="str">
        <f t="shared" si="82"/>
        <v/>
      </c>
      <c r="D361" s="79" t="str">
        <f t="shared" si="83"/>
        <v/>
      </c>
      <c r="E361" s="79" t="str">
        <f t="shared" si="84"/>
        <v/>
      </c>
      <c r="F361" s="79" t="str">
        <f t="shared" si="72"/>
        <v/>
      </c>
      <c r="G361" s="70" t="str">
        <f t="shared" si="73"/>
        <v/>
      </c>
      <c r="Q361" s="177" t="str">
        <f t="shared" si="74"/>
        <v/>
      </c>
      <c r="R361" s="178" t="str">
        <f t="shared" si="75"/>
        <v/>
      </c>
      <c r="S361" s="179" t="str">
        <f t="shared" si="76"/>
        <v/>
      </c>
      <c r="T361" s="180" t="str">
        <f t="shared" si="77"/>
        <v/>
      </c>
      <c r="U361" s="180" t="str">
        <f t="shared" si="78"/>
        <v/>
      </c>
      <c r="V361" s="180" t="str">
        <f t="shared" si="79"/>
        <v/>
      </c>
      <c r="W361" s="179" t="str">
        <f t="shared" si="71"/>
        <v/>
      </c>
    </row>
    <row r="362" spans="1:23" x14ac:dyDescent="0.25">
      <c r="A362" s="78" t="str">
        <f t="shared" si="80"/>
        <v/>
      </c>
      <c r="B362" s="72" t="str">
        <f t="shared" si="81"/>
        <v/>
      </c>
      <c r="C362" s="70" t="str">
        <f t="shared" si="82"/>
        <v/>
      </c>
      <c r="D362" s="79" t="str">
        <f t="shared" si="83"/>
        <v/>
      </c>
      <c r="E362" s="79" t="str">
        <f t="shared" si="84"/>
        <v/>
      </c>
      <c r="F362" s="79" t="str">
        <f t="shared" si="72"/>
        <v/>
      </c>
      <c r="G362" s="70" t="str">
        <f t="shared" si="73"/>
        <v/>
      </c>
      <c r="Q362" s="177" t="str">
        <f t="shared" si="74"/>
        <v/>
      </c>
      <c r="R362" s="178" t="str">
        <f t="shared" si="75"/>
        <v/>
      </c>
      <c r="S362" s="179" t="str">
        <f t="shared" si="76"/>
        <v/>
      </c>
      <c r="T362" s="180" t="str">
        <f t="shared" si="77"/>
        <v/>
      </c>
      <c r="U362" s="180" t="str">
        <f t="shared" si="78"/>
        <v/>
      </c>
      <c r="V362" s="180" t="str">
        <f t="shared" si="79"/>
        <v/>
      </c>
      <c r="W362" s="179" t="str">
        <f t="shared" si="71"/>
        <v/>
      </c>
    </row>
    <row r="363" spans="1:23" x14ac:dyDescent="0.25">
      <c r="A363" s="78" t="str">
        <f t="shared" si="80"/>
        <v/>
      </c>
      <c r="B363" s="72" t="str">
        <f t="shared" si="81"/>
        <v/>
      </c>
      <c r="C363" s="70" t="str">
        <f t="shared" si="82"/>
        <v/>
      </c>
      <c r="D363" s="79" t="str">
        <f t="shared" si="83"/>
        <v/>
      </c>
      <c r="E363" s="79" t="str">
        <f t="shared" si="84"/>
        <v/>
      </c>
      <c r="F363" s="79" t="str">
        <f t="shared" si="72"/>
        <v/>
      </c>
      <c r="G363" s="70" t="str">
        <f t="shared" si="73"/>
        <v/>
      </c>
      <c r="Q363" s="177" t="str">
        <f t="shared" si="74"/>
        <v/>
      </c>
      <c r="R363" s="178" t="str">
        <f t="shared" si="75"/>
        <v/>
      </c>
      <c r="S363" s="179" t="str">
        <f t="shared" si="76"/>
        <v/>
      </c>
      <c r="T363" s="180" t="str">
        <f t="shared" si="77"/>
        <v/>
      </c>
      <c r="U363" s="180" t="str">
        <f t="shared" si="78"/>
        <v/>
      </c>
      <c r="V363" s="180" t="str">
        <f t="shared" si="79"/>
        <v/>
      </c>
      <c r="W363" s="179" t="str">
        <f t="shared" si="71"/>
        <v/>
      </c>
    </row>
    <row r="364" spans="1:23" x14ac:dyDescent="0.25">
      <c r="A364" s="78" t="str">
        <f t="shared" si="80"/>
        <v/>
      </c>
      <c r="B364" s="72" t="str">
        <f t="shared" si="81"/>
        <v/>
      </c>
      <c r="C364" s="70" t="str">
        <f t="shared" si="82"/>
        <v/>
      </c>
      <c r="D364" s="79" t="str">
        <f t="shared" si="83"/>
        <v/>
      </c>
      <c r="E364" s="79" t="str">
        <f t="shared" si="84"/>
        <v/>
      </c>
      <c r="F364" s="79" t="str">
        <f t="shared" si="72"/>
        <v/>
      </c>
      <c r="G364" s="70" t="str">
        <f t="shared" si="73"/>
        <v/>
      </c>
      <c r="Q364" s="177" t="str">
        <f t="shared" si="74"/>
        <v/>
      </c>
      <c r="R364" s="178" t="str">
        <f t="shared" si="75"/>
        <v/>
      </c>
      <c r="S364" s="179" t="str">
        <f t="shared" si="76"/>
        <v/>
      </c>
      <c r="T364" s="180" t="str">
        <f t="shared" si="77"/>
        <v/>
      </c>
      <c r="U364" s="180" t="str">
        <f t="shared" si="78"/>
        <v/>
      </c>
      <c r="V364" s="180" t="str">
        <f t="shared" si="79"/>
        <v/>
      </c>
      <c r="W364" s="179" t="str">
        <f t="shared" si="71"/>
        <v/>
      </c>
    </row>
    <row r="365" spans="1:23" x14ac:dyDescent="0.25">
      <c r="A365" s="78" t="str">
        <f t="shared" si="80"/>
        <v/>
      </c>
      <c r="B365" s="72" t="str">
        <f t="shared" si="81"/>
        <v/>
      </c>
      <c r="C365" s="70" t="str">
        <f t="shared" si="82"/>
        <v/>
      </c>
      <c r="D365" s="79" t="str">
        <f t="shared" si="83"/>
        <v/>
      </c>
      <c r="E365" s="79" t="str">
        <f t="shared" si="84"/>
        <v/>
      </c>
      <c r="F365" s="79" t="str">
        <f t="shared" si="72"/>
        <v/>
      </c>
      <c r="G365" s="70" t="str">
        <f t="shared" si="73"/>
        <v/>
      </c>
      <c r="Q365" s="177" t="str">
        <f t="shared" si="74"/>
        <v/>
      </c>
      <c r="R365" s="178" t="str">
        <f t="shared" si="75"/>
        <v/>
      </c>
      <c r="S365" s="179" t="str">
        <f t="shared" si="76"/>
        <v/>
      </c>
      <c r="T365" s="180" t="str">
        <f t="shared" si="77"/>
        <v/>
      </c>
      <c r="U365" s="180" t="str">
        <f t="shared" si="78"/>
        <v/>
      </c>
      <c r="V365" s="180" t="str">
        <f t="shared" si="79"/>
        <v/>
      </c>
      <c r="W365" s="179" t="str">
        <f t="shared" si="71"/>
        <v/>
      </c>
    </row>
    <row r="366" spans="1:23" x14ac:dyDescent="0.25">
      <c r="A366" s="78" t="str">
        <f t="shared" si="80"/>
        <v/>
      </c>
      <c r="B366" s="72" t="str">
        <f t="shared" si="81"/>
        <v/>
      </c>
      <c r="C366" s="70" t="str">
        <f t="shared" si="82"/>
        <v/>
      </c>
      <c r="D366" s="79" t="str">
        <f t="shared" si="83"/>
        <v/>
      </c>
      <c r="E366" s="79" t="str">
        <f t="shared" si="84"/>
        <v/>
      </c>
      <c r="F366" s="79" t="str">
        <f t="shared" si="72"/>
        <v/>
      </c>
      <c r="G366" s="70" t="str">
        <f t="shared" si="73"/>
        <v/>
      </c>
      <c r="Q366" s="177" t="str">
        <f t="shared" si="74"/>
        <v/>
      </c>
      <c r="R366" s="178" t="str">
        <f t="shared" si="75"/>
        <v/>
      </c>
      <c r="S366" s="179" t="str">
        <f t="shared" si="76"/>
        <v/>
      </c>
      <c r="T366" s="180" t="str">
        <f t="shared" si="77"/>
        <v/>
      </c>
      <c r="U366" s="180" t="str">
        <f t="shared" si="78"/>
        <v/>
      </c>
      <c r="V366" s="180" t="str">
        <f t="shared" si="79"/>
        <v/>
      </c>
      <c r="W366" s="179" t="str">
        <f t="shared" si="71"/>
        <v/>
      </c>
    </row>
    <row r="367" spans="1:23" x14ac:dyDescent="0.25">
      <c r="A367" s="78" t="str">
        <f t="shared" si="80"/>
        <v/>
      </c>
      <c r="B367" s="72" t="str">
        <f t="shared" si="81"/>
        <v/>
      </c>
      <c r="C367" s="70" t="str">
        <f t="shared" si="82"/>
        <v/>
      </c>
      <c r="D367" s="79" t="str">
        <f t="shared" si="83"/>
        <v/>
      </c>
      <c r="E367" s="79" t="str">
        <f t="shared" si="84"/>
        <v/>
      </c>
      <c r="F367" s="79" t="str">
        <f t="shared" si="72"/>
        <v/>
      </c>
      <c r="G367" s="70" t="str">
        <f t="shared" si="73"/>
        <v/>
      </c>
      <c r="Q367" s="177" t="str">
        <f t="shared" si="74"/>
        <v/>
      </c>
      <c r="R367" s="178" t="str">
        <f t="shared" si="75"/>
        <v/>
      </c>
      <c r="S367" s="179" t="str">
        <f t="shared" si="76"/>
        <v/>
      </c>
      <c r="T367" s="180" t="str">
        <f t="shared" si="77"/>
        <v/>
      </c>
      <c r="U367" s="180" t="str">
        <f t="shared" si="78"/>
        <v/>
      </c>
      <c r="V367" s="180" t="str">
        <f t="shared" si="79"/>
        <v/>
      </c>
      <c r="W367" s="179" t="str">
        <f t="shared" si="71"/>
        <v/>
      </c>
    </row>
    <row r="368" spans="1:23" x14ac:dyDescent="0.25">
      <c r="A368" s="78" t="str">
        <f t="shared" si="80"/>
        <v/>
      </c>
      <c r="B368" s="72" t="str">
        <f t="shared" si="81"/>
        <v/>
      </c>
      <c r="C368" s="70" t="str">
        <f t="shared" si="82"/>
        <v/>
      </c>
      <c r="D368" s="79" t="str">
        <f t="shared" si="83"/>
        <v/>
      </c>
      <c r="E368" s="79" t="str">
        <f t="shared" si="84"/>
        <v/>
      </c>
      <c r="F368" s="79" t="str">
        <f t="shared" si="72"/>
        <v/>
      </c>
      <c r="G368" s="70" t="str">
        <f t="shared" si="73"/>
        <v/>
      </c>
      <c r="Q368" s="177" t="str">
        <f t="shared" si="74"/>
        <v/>
      </c>
      <c r="R368" s="178" t="str">
        <f t="shared" si="75"/>
        <v/>
      </c>
      <c r="S368" s="179" t="str">
        <f t="shared" si="76"/>
        <v/>
      </c>
      <c r="T368" s="180" t="str">
        <f t="shared" si="77"/>
        <v/>
      </c>
      <c r="U368" s="180" t="str">
        <f t="shared" si="78"/>
        <v/>
      </c>
      <c r="V368" s="180" t="str">
        <f t="shared" si="79"/>
        <v/>
      </c>
      <c r="W368" s="179" t="str">
        <f t="shared" si="71"/>
        <v/>
      </c>
    </row>
    <row r="369" spans="1:23" x14ac:dyDescent="0.25">
      <c r="A369" s="78" t="str">
        <f t="shared" si="80"/>
        <v/>
      </c>
      <c r="B369" s="72" t="str">
        <f t="shared" si="81"/>
        <v/>
      </c>
      <c r="C369" s="70" t="str">
        <f t="shared" si="82"/>
        <v/>
      </c>
      <c r="D369" s="79" t="str">
        <f t="shared" si="83"/>
        <v/>
      </c>
      <c r="E369" s="79" t="str">
        <f t="shared" si="84"/>
        <v/>
      </c>
      <c r="F369" s="79" t="str">
        <f t="shared" si="72"/>
        <v/>
      </c>
      <c r="G369" s="70" t="str">
        <f t="shared" si="73"/>
        <v/>
      </c>
      <c r="Q369" s="177" t="str">
        <f t="shared" si="74"/>
        <v/>
      </c>
      <c r="R369" s="178" t="str">
        <f t="shared" si="75"/>
        <v/>
      </c>
      <c r="S369" s="179" t="str">
        <f t="shared" si="76"/>
        <v/>
      </c>
      <c r="T369" s="180" t="str">
        <f t="shared" si="77"/>
        <v/>
      </c>
      <c r="U369" s="180" t="str">
        <f t="shared" si="78"/>
        <v/>
      </c>
      <c r="V369" s="180" t="str">
        <f t="shared" si="79"/>
        <v/>
      </c>
      <c r="W369" s="179" t="str">
        <f t="shared" si="71"/>
        <v/>
      </c>
    </row>
    <row r="370" spans="1:23" x14ac:dyDescent="0.25">
      <c r="A370" s="78" t="str">
        <f t="shared" si="80"/>
        <v/>
      </c>
      <c r="B370" s="72" t="str">
        <f t="shared" si="81"/>
        <v/>
      </c>
      <c r="C370" s="70" t="str">
        <f t="shared" si="82"/>
        <v/>
      </c>
      <c r="D370" s="79" t="str">
        <f t="shared" si="83"/>
        <v/>
      </c>
      <c r="E370" s="79" t="str">
        <f t="shared" si="84"/>
        <v/>
      </c>
      <c r="F370" s="79" t="str">
        <f t="shared" si="72"/>
        <v/>
      </c>
      <c r="G370" s="70" t="str">
        <f t="shared" si="73"/>
        <v/>
      </c>
      <c r="Q370" s="177" t="str">
        <f t="shared" si="74"/>
        <v/>
      </c>
      <c r="R370" s="178" t="str">
        <f t="shared" si="75"/>
        <v/>
      </c>
      <c r="S370" s="179" t="str">
        <f t="shared" si="76"/>
        <v/>
      </c>
      <c r="T370" s="180" t="str">
        <f t="shared" si="77"/>
        <v/>
      </c>
      <c r="U370" s="180" t="str">
        <f t="shared" si="78"/>
        <v/>
      </c>
      <c r="V370" s="180" t="str">
        <f t="shared" si="79"/>
        <v/>
      </c>
      <c r="W370" s="179" t="str">
        <f t="shared" si="71"/>
        <v/>
      </c>
    </row>
    <row r="371" spans="1:23" x14ac:dyDescent="0.25">
      <c r="A371" s="78" t="str">
        <f t="shared" si="80"/>
        <v/>
      </c>
      <c r="B371" s="72" t="str">
        <f t="shared" si="81"/>
        <v/>
      </c>
      <c r="C371" s="70" t="str">
        <f t="shared" si="82"/>
        <v/>
      </c>
      <c r="D371" s="79" t="str">
        <f t="shared" si="83"/>
        <v/>
      </c>
      <c r="E371" s="79" t="str">
        <f t="shared" si="84"/>
        <v/>
      </c>
      <c r="F371" s="79" t="str">
        <f t="shared" si="72"/>
        <v/>
      </c>
      <c r="G371" s="70" t="str">
        <f t="shared" si="73"/>
        <v/>
      </c>
      <c r="Q371" s="177" t="str">
        <f t="shared" si="74"/>
        <v/>
      </c>
      <c r="R371" s="178" t="str">
        <f t="shared" si="75"/>
        <v/>
      </c>
      <c r="S371" s="179" t="str">
        <f t="shared" si="76"/>
        <v/>
      </c>
      <c r="T371" s="180" t="str">
        <f t="shared" si="77"/>
        <v/>
      </c>
      <c r="U371" s="180" t="str">
        <f t="shared" si="78"/>
        <v/>
      </c>
      <c r="V371" s="180" t="str">
        <f t="shared" si="79"/>
        <v/>
      </c>
      <c r="W371" s="179" t="str">
        <f t="shared" si="71"/>
        <v/>
      </c>
    </row>
    <row r="372" spans="1:23" x14ac:dyDescent="0.25">
      <c r="A372" s="78" t="str">
        <f t="shared" si="80"/>
        <v/>
      </c>
      <c r="B372" s="72" t="str">
        <f t="shared" si="81"/>
        <v/>
      </c>
      <c r="C372" s="70" t="str">
        <f t="shared" si="82"/>
        <v/>
      </c>
      <c r="D372" s="79" t="str">
        <f t="shared" si="83"/>
        <v/>
      </c>
      <c r="E372" s="79" t="str">
        <f t="shared" si="84"/>
        <v/>
      </c>
      <c r="F372" s="79" t="str">
        <f t="shared" si="72"/>
        <v/>
      </c>
      <c r="G372" s="70" t="str">
        <f t="shared" si="73"/>
        <v/>
      </c>
      <c r="Q372" s="177" t="str">
        <f t="shared" si="74"/>
        <v/>
      </c>
      <c r="R372" s="178" t="str">
        <f t="shared" si="75"/>
        <v/>
      </c>
      <c r="S372" s="179" t="str">
        <f t="shared" si="76"/>
        <v/>
      </c>
      <c r="T372" s="180" t="str">
        <f t="shared" si="77"/>
        <v/>
      </c>
      <c r="U372" s="180" t="str">
        <f t="shared" si="78"/>
        <v/>
      </c>
      <c r="V372" s="180" t="str">
        <f t="shared" si="79"/>
        <v/>
      </c>
      <c r="W372" s="179" t="str">
        <f t="shared" si="71"/>
        <v/>
      </c>
    </row>
    <row r="373" spans="1:23" x14ac:dyDescent="0.25">
      <c r="A373" s="78" t="str">
        <f t="shared" si="80"/>
        <v/>
      </c>
      <c r="B373" s="72" t="str">
        <f t="shared" si="81"/>
        <v/>
      </c>
      <c r="C373" s="70" t="str">
        <f t="shared" si="82"/>
        <v/>
      </c>
      <c r="D373" s="79" t="str">
        <f t="shared" si="83"/>
        <v/>
      </c>
      <c r="E373" s="79" t="str">
        <f t="shared" si="84"/>
        <v/>
      </c>
      <c r="F373" s="79" t="str">
        <f t="shared" si="72"/>
        <v/>
      </c>
      <c r="G373" s="70" t="str">
        <f t="shared" si="73"/>
        <v/>
      </c>
      <c r="Q373" s="177" t="str">
        <f t="shared" si="74"/>
        <v/>
      </c>
      <c r="R373" s="178" t="str">
        <f t="shared" si="75"/>
        <v/>
      </c>
      <c r="S373" s="179" t="str">
        <f t="shared" si="76"/>
        <v/>
      </c>
      <c r="T373" s="180" t="str">
        <f t="shared" si="77"/>
        <v/>
      </c>
      <c r="U373" s="180" t="str">
        <f t="shared" si="78"/>
        <v/>
      </c>
      <c r="V373" s="180" t="str">
        <f t="shared" si="79"/>
        <v/>
      </c>
      <c r="W373" s="179" t="str">
        <f t="shared" si="71"/>
        <v/>
      </c>
    </row>
    <row r="374" spans="1:23" x14ac:dyDescent="0.25">
      <c r="A374" s="78" t="str">
        <f t="shared" si="80"/>
        <v/>
      </c>
      <c r="B374" s="72" t="str">
        <f t="shared" si="81"/>
        <v/>
      </c>
      <c r="C374" s="70" t="str">
        <f t="shared" si="82"/>
        <v/>
      </c>
      <c r="D374" s="79" t="str">
        <f t="shared" si="83"/>
        <v/>
      </c>
      <c r="E374" s="79" t="str">
        <f t="shared" si="84"/>
        <v/>
      </c>
      <c r="F374" s="79" t="str">
        <f t="shared" si="72"/>
        <v/>
      </c>
      <c r="G374" s="70" t="str">
        <f t="shared" si="73"/>
        <v/>
      </c>
      <c r="Q374" s="177" t="str">
        <f t="shared" si="74"/>
        <v/>
      </c>
      <c r="R374" s="178" t="str">
        <f t="shared" si="75"/>
        <v/>
      </c>
      <c r="S374" s="179" t="str">
        <f t="shared" si="76"/>
        <v/>
      </c>
      <c r="T374" s="180" t="str">
        <f t="shared" si="77"/>
        <v/>
      </c>
      <c r="U374" s="180" t="str">
        <f t="shared" si="78"/>
        <v/>
      </c>
      <c r="V374" s="180" t="str">
        <f t="shared" si="79"/>
        <v/>
      </c>
      <c r="W374" s="179" t="str">
        <f t="shared" si="71"/>
        <v/>
      </c>
    </row>
    <row r="375" spans="1:23" x14ac:dyDescent="0.25">
      <c r="A375" s="78" t="str">
        <f t="shared" si="80"/>
        <v/>
      </c>
      <c r="B375" s="72" t="str">
        <f t="shared" si="81"/>
        <v/>
      </c>
      <c r="C375" s="70" t="str">
        <f t="shared" si="82"/>
        <v/>
      </c>
      <c r="D375" s="79" t="str">
        <f t="shared" si="83"/>
        <v/>
      </c>
      <c r="E375" s="79" t="str">
        <f t="shared" si="84"/>
        <v/>
      </c>
      <c r="F375" s="79" t="str">
        <f t="shared" si="72"/>
        <v/>
      </c>
      <c r="G375" s="70" t="str">
        <f t="shared" si="73"/>
        <v/>
      </c>
      <c r="Q375" s="177" t="str">
        <f t="shared" si="74"/>
        <v/>
      </c>
      <c r="R375" s="178" t="str">
        <f t="shared" si="75"/>
        <v/>
      </c>
      <c r="S375" s="179" t="str">
        <f t="shared" si="76"/>
        <v/>
      </c>
      <c r="T375" s="180" t="str">
        <f t="shared" si="77"/>
        <v/>
      </c>
      <c r="U375" s="180" t="str">
        <f t="shared" si="78"/>
        <v/>
      </c>
      <c r="V375" s="180" t="str">
        <f t="shared" si="79"/>
        <v/>
      </c>
      <c r="W375" s="179" t="str">
        <f t="shared" si="71"/>
        <v/>
      </c>
    </row>
    <row r="376" spans="1:23" x14ac:dyDescent="0.25">
      <c r="A376" s="78" t="str">
        <f t="shared" si="80"/>
        <v/>
      </c>
      <c r="B376" s="72" t="str">
        <f t="shared" si="81"/>
        <v/>
      </c>
      <c r="C376" s="70" t="str">
        <f t="shared" si="82"/>
        <v/>
      </c>
      <c r="D376" s="79" t="str">
        <f t="shared" si="83"/>
        <v/>
      </c>
      <c r="E376" s="79" t="str">
        <f t="shared" si="84"/>
        <v/>
      </c>
      <c r="F376" s="79" t="str">
        <f t="shared" si="72"/>
        <v/>
      </c>
      <c r="G376" s="70" t="str">
        <f t="shared" si="73"/>
        <v/>
      </c>
      <c r="Q376" s="177" t="str">
        <f t="shared" si="74"/>
        <v/>
      </c>
      <c r="R376" s="178" t="str">
        <f t="shared" si="75"/>
        <v/>
      </c>
      <c r="S376" s="179" t="str">
        <f t="shared" si="76"/>
        <v/>
      </c>
      <c r="T376" s="180" t="str">
        <f t="shared" si="77"/>
        <v/>
      </c>
      <c r="U376" s="180" t="str">
        <f t="shared" si="78"/>
        <v/>
      </c>
      <c r="V376" s="180" t="str">
        <f t="shared" si="79"/>
        <v/>
      </c>
      <c r="W376" s="179" t="str">
        <f t="shared" si="71"/>
        <v/>
      </c>
    </row>
    <row r="377" spans="1:23" x14ac:dyDescent="0.25">
      <c r="A377" s="78" t="str">
        <f t="shared" si="80"/>
        <v/>
      </c>
      <c r="B377" s="72" t="str">
        <f t="shared" si="81"/>
        <v/>
      </c>
      <c r="C377" s="70" t="str">
        <f t="shared" si="82"/>
        <v/>
      </c>
      <c r="D377" s="79" t="str">
        <f t="shared" si="83"/>
        <v/>
      </c>
      <c r="E377" s="79" t="str">
        <f t="shared" si="84"/>
        <v/>
      </c>
      <c r="F377" s="79" t="str">
        <f t="shared" si="72"/>
        <v/>
      </c>
      <c r="G377" s="70" t="str">
        <f t="shared" si="73"/>
        <v/>
      </c>
      <c r="Q377" s="177" t="str">
        <f t="shared" si="74"/>
        <v/>
      </c>
      <c r="R377" s="178" t="str">
        <f t="shared" si="75"/>
        <v/>
      </c>
      <c r="S377" s="179" t="str">
        <f t="shared" si="76"/>
        <v/>
      </c>
      <c r="T377" s="180" t="str">
        <f t="shared" si="77"/>
        <v/>
      </c>
      <c r="U377" s="180" t="str">
        <f t="shared" si="78"/>
        <v/>
      </c>
      <c r="V377" s="180" t="str">
        <f t="shared" si="79"/>
        <v/>
      </c>
      <c r="W377" s="179" t="str">
        <f t="shared" si="71"/>
        <v/>
      </c>
    </row>
    <row r="378" spans="1:23" x14ac:dyDescent="0.25">
      <c r="A378" s="78" t="str">
        <f t="shared" si="80"/>
        <v/>
      </c>
      <c r="B378" s="72" t="str">
        <f t="shared" si="81"/>
        <v/>
      </c>
      <c r="C378" s="70" t="str">
        <f t="shared" si="82"/>
        <v/>
      </c>
      <c r="D378" s="79" t="str">
        <f t="shared" si="83"/>
        <v/>
      </c>
      <c r="E378" s="79" t="str">
        <f t="shared" si="84"/>
        <v/>
      </c>
      <c r="F378" s="79" t="str">
        <f t="shared" si="72"/>
        <v/>
      </c>
      <c r="G378" s="70" t="str">
        <f t="shared" si="73"/>
        <v/>
      </c>
      <c r="Q378" s="177" t="str">
        <f t="shared" si="74"/>
        <v/>
      </c>
      <c r="R378" s="178" t="str">
        <f t="shared" si="75"/>
        <v/>
      </c>
      <c r="S378" s="179" t="str">
        <f t="shared" si="76"/>
        <v/>
      </c>
      <c r="T378" s="180" t="str">
        <f t="shared" si="77"/>
        <v/>
      </c>
      <c r="U378" s="180" t="str">
        <f t="shared" si="78"/>
        <v/>
      </c>
      <c r="V378" s="180" t="str">
        <f t="shared" si="79"/>
        <v/>
      </c>
      <c r="W378" s="179" t="str">
        <f t="shared" si="71"/>
        <v/>
      </c>
    </row>
    <row r="379" spans="1:23" x14ac:dyDescent="0.25">
      <c r="A379" s="78" t="str">
        <f t="shared" si="80"/>
        <v/>
      </c>
      <c r="B379" s="72" t="str">
        <f t="shared" si="81"/>
        <v/>
      </c>
      <c r="C379" s="70" t="str">
        <f t="shared" si="82"/>
        <v/>
      </c>
      <c r="D379" s="79" t="str">
        <f t="shared" si="83"/>
        <v/>
      </c>
      <c r="E379" s="79" t="str">
        <f t="shared" si="84"/>
        <v/>
      </c>
      <c r="F379" s="79" t="str">
        <f t="shared" si="72"/>
        <v/>
      </c>
      <c r="G379" s="70" t="str">
        <f t="shared" si="73"/>
        <v/>
      </c>
      <c r="Q379" s="177" t="str">
        <f t="shared" si="74"/>
        <v/>
      </c>
      <c r="R379" s="178" t="str">
        <f t="shared" si="75"/>
        <v/>
      </c>
      <c r="S379" s="179" t="str">
        <f t="shared" si="76"/>
        <v/>
      </c>
      <c r="T379" s="180" t="str">
        <f t="shared" si="77"/>
        <v/>
      </c>
      <c r="U379" s="180" t="str">
        <f t="shared" si="78"/>
        <v/>
      </c>
      <c r="V379" s="180" t="str">
        <f t="shared" si="79"/>
        <v/>
      </c>
      <c r="W379" s="179" t="str">
        <f t="shared" si="71"/>
        <v/>
      </c>
    </row>
    <row r="380" spans="1:23" x14ac:dyDescent="0.25">
      <c r="A380" s="78" t="str">
        <f t="shared" si="80"/>
        <v/>
      </c>
      <c r="B380" s="72" t="str">
        <f t="shared" si="81"/>
        <v/>
      </c>
      <c r="C380" s="70" t="str">
        <f t="shared" si="82"/>
        <v/>
      </c>
      <c r="D380" s="79" t="str">
        <f t="shared" si="83"/>
        <v/>
      </c>
      <c r="E380" s="79" t="str">
        <f t="shared" si="84"/>
        <v/>
      </c>
      <c r="F380" s="79" t="str">
        <f t="shared" si="72"/>
        <v/>
      </c>
      <c r="G380" s="70" t="str">
        <f t="shared" si="73"/>
        <v/>
      </c>
      <c r="Q380" s="177" t="str">
        <f t="shared" si="74"/>
        <v/>
      </c>
      <c r="R380" s="178" t="str">
        <f t="shared" si="75"/>
        <v/>
      </c>
      <c r="S380" s="179" t="str">
        <f t="shared" si="76"/>
        <v/>
      </c>
      <c r="T380" s="180" t="str">
        <f t="shared" si="77"/>
        <v/>
      </c>
      <c r="U380" s="180" t="str">
        <f t="shared" si="78"/>
        <v/>
      </c>
      <c r="V380" s="180" t="str">
        <f t="shared" si="79"/>
        <v/>
      </c>
      <c r="W380" s="179" t="str">
        <f t="shared" si="71"/>
        <v/>
      </c>
    </row>
    <row r="381" spans="1:23" x14ac:dyDescent="0.25">
      <c r="A381" s="78" t="str">
        <f t="shared" si="80"/>
        <v/>
      </c>
      <c r="B381" s="72" t="str">
        <f t="shared" si="81"/>
        <v/>
      </c>
      <c r="C381" s="70" t="str">
        <f t="shared" si="82"/>
        <v/>
      </c>
      <c r="D381" s="79" t="str">
        <f t="shared" si="83"/>
        <v/>
      </c>
      <c r="E381" s="79" t="str">
        <f t="shared" si="84"/>
        <v/>
      </c>
      <c r="F381" s="79" t="str">
        <f t="shared" si="72"/>
        <v/>
      </c>
      <c r="G381" s="70" t="str">
        <f t="shared" si="73"/>
        <v/>
      </c>
      <c r="Q381" s="177" t="str">
        <f t="shared" si="74"/>
        <v/>
      </c>
      <c r="R381" s="178" t="str">
        <f t="shared" si="75"/>
        <v/>
      </c>
      <c r="S381" s="179" t="str">
        <f t="shared" si="76"/>
        <v/>
      </c>
      <c r="T381" s="180" t="str">
        <f t="shared" si="77"/>
        <v/>
      </c>
      <c r="U381" s="180" t="str">
        <f t="shared" si="78"/>
        <v/>
      </c>
      <c r="V381" s="180" t="str">
        <f t="shared" si="79"/>
        <v/>
      </c>
      <c r="W381" s="179" t="str">
        <f t="shared" si="71"/>
        <v/>
      </c>
    </row>
    <row r="382" spans="1:23" x14ac:dyDescent="0.25">
      <c r="A382" s="78" t="str">
        <f t="shared" si="80"/>
        <v/>
      </c>
      <c r="B382" s="72" t="str">
        <f t="shared" si="81"/>
        <v/>
      </c>
      <c r="C382" s="70" t="str">
        <f t="shared" si="82"/>
        <v/>
      </c>
      <c r="D382" s="79" t="str">
        <f t="shared" si="83"/>
        <v/>
      </c>
      <c r="E382" s="79" t="str">
        <f t="shared" si="84"/>
        <v/>
      </c>
      <c r="F382" s="79" t="str">
        <f t="shared" si="72"/>
        <v/>
      </c>
      <c r="G382" s="70" t="str">
        <f t="shared" si="73"/>
        <v/>
      </c>
      <c r="Q382" s="177" t="str">
        <f t="shared" si="74"/>
        <v/>
      </c>
      <c r="R382" s="178" t="str">
        <f t="shared" si="75"/>
        <v/>
      </c>
      <c r="S382" s="179" t="str">
        <f t="shared" si="76"/>
        <v/>
      </c>
      <c r="T382" s="180" t="str">
        <f t="shared" si="77"/>
        <v/>
      </c>
      <c r="U382" s="180" t="str">
        <f t="shared" si="78"/>
        <v/>
      </c>
      <c r="V382" s="180" t="str">
        <f t="shared" si="79"/>
        <v/>
      </c>
      <c r="W382" s="179" t="str">
        <f t="shared" si="71"/>
        <v/>
      </c>
    </row>
    <row r="383" spans="1:23" x14ac:dyDescent="0.25">
      <c r="A383" s="78" t="str">
        <f t="shared" si="80"/>
        <v/>
      </c>
      <c r="B383" s="72" t="str">
        <f t="shared" si="81"/>
        <v/>
      </c>
      <c r="C383" s="70" t="str">
        <f t="shared" si="82"/>
        <v/>
      </c>
      <c r="D383" s="79" t="str">
        <f t="shared" si="83"/>
        <v/>
      </c>
      <c r="E383" s="79" t="str">
        <f t="shared" si="84"/>
        <v/>
      </c>
      <c r="F383" s="79" t="str">
        <f t="shared" si="72"/>
        <v/>
      </c>
      <c r="G383" s="70" t="str">
        <f t="shared" si="73"/>
        <v/>
      </c>
      <c r="Q383" s="177" t="str">
        <f t="shared" si="74"/>
        <v/>
      </c>
      <c r="R383" s="178" t="str">
        <f t="shared" si="75"/>
        <v/>
      </c>
      <c r="S383" s="179" t="str">
        <f t="shared" si="76"/>
        <v/>
      </c>
      <c r="T383" s="180" t="str">
        <f t="shared" si="77"/>
        <v/>
      </c>
      <c r="U383" s="180" t="str">
        <f t="shared" si="78"/>
        <v/>
      </c>
      <c r="V383" s="180" t="str">
        <f t="shared" si="79"/>
        <v/>
      </c>
      <c r="W383" s="179" t="str">
        <f t="shared" si="71"/>
        <v/>
      </c>
    </row>
    <row r="384" spans="1:23" x14ac:dyDescent="0.25">
      <c r="A384" s="78" t="str">
        <f t="shared" si="80"/>
        <v/>
      </c>
      <c r="B384" s="72" t="str">
        <f t="shared" si="81"/>
        <v/>
      </c>
      <c r="C384" s="70" t="str">
        <f t="shared" si="82"/>
        <v/>
      </c>
      <c r="D384" s="79" t="str">
        <f t="shared" si="83"/>
        <v/>
      </c>
      <c r="E384" s="79" t="str">
        <f t="shared" si="84"/>
        <v/>
      </c>
      <c r="F384" s="79" t="str">
        <f t="shared" si="72"/>
        <v/>
      </c>
      <c r="G384" s="70" t="str">
        <f t="shared" si="73"/>
        <v/>
      </c>
      <c r="Q384" s="177" t="str">
        <f t="shared" si="74"/>
        <v/>
      </c>
      <c r="R384" s="178" t="str">
        <f t="shared" si="75"/>
        <v/>
      </c>
      <c r="S384" s="179" t="str">
        <f t="shared" si="76"/>
        <v/>
      </c>
      <c r="T384" s="180" t="str">
        <f t="shared" si="77"/>
        <v/>
      </c>
      <c r="U384" s="180" t="str">
        <f t="shared" si="78"/>
        <v/>
      </c>
      <c r="V384" s="180" t="str">
        <f t="shared" si="79"/>
        <v/>
      </c>
      <c r="W384" s="179" t="str">
        <f t="shared" si="71"/>
        <v/>
      </c>
    </row>
    <row r="385" spans="1:23" x14ac:dyDescent="0.25">
      <c r="A385" s="78" t="str">
        <f t="shared" si="80"/>
        <v/>
      </c>
      <c r="B385" s="72" t="str">
        <f t="shared" si="81"/>
        <v/>
      </c>
      <c r="C385" s="70" t="str">
        <f t="shared" si="82"/>
        <v/>
      </c>
      <c r="D385" s="79" t="str">
        <f t="shared" si="83"/>
        <v/>
      </c>
      <c r="E385" s="79" t="str">
        <f t="shared" si="84"/>
        <v/>
      </c>
      <c r="F385" s="79" t="str">
        <f t="shared" si="72"/>
        <v/>
      </c>
      <c r="G385" s="70" t="str">
        <f t="shared" si="73"/>
        <v/>
      </c>
      <c r="Q385" s="177" t="str">
        <f t="shared" si="74"/>
        <v/>
      </c>
      <c r="R385" s="178" t="str">
        <f t="shared" si="75"/>
        <v/>
      </c>
      <c r="S385" s="179" t="str">
        <f t="shared" si="76"/>
        <v/>
      </c>
      <c r="T385" s="180" t="str">
        <f t="shared" si="77"/>
        <v/>
      </c>
      <c r="U385" s="180" t="str">
        <f t="shared" si="78"/>
        <v/>
      </c>
      <c r="V385" s="180" t="str">
        <f t="shared" si="79"/>
        <v/>
      </c>
      <c r="W385" s="179" t="str">
        <f t="shared" si="71"/>
        <v/>
      </c>
    </row>
    <row r="386" spans="1:23" x14ac:dyDescent="0.25">
      <c r="A386" s="78" t="str">
        <f t="shared" si="80"/>
        <v/>
      </c>
      <c r="B386" s="72" t="str">
        <f t="shared" si="81"/>
        <v/>
      </c>
      <c r="C386" s="70" t="str">
        <f t="shared" si="82"/>
        <v/>
      </c>
      <c r="D386" s="79" t="str">
        <f t="shared" si="83"/>
        <v/>
      </c>
      <c r="E386" s="79" t="str">
        <f t="shared" si="84"/>
        <v/>
      </c>
      <c r="F386" s="79" t="str">
        <f t="shared" si="72"/>
        <v/>
      </c>
      <c r="G386" s="70" t="str">
        <f t="shared" si="73"/>
        <v/>
      </c>
      <c r="Q386" s="177" t="str">
        <f t="shared" si="74"/>
        <v/>
      </c>
      <c r="R386" s="178" t="str">
        <f t="shared" si="75"/>
        <v/>
      </c>
      <c r="S386" s="179" t="str">
        <f t="shared" si="76"/>
        <v/>
      </c>
      <c r="T386" s="180" t="str">
        <f t="shared" si="77"/>
        <v/>
      </c>
      <c r="U386" s="180" t="str">
        <f t="shared" si="78"/>
        <v/>
      </c>
      <c r="V386" s="180" t="str">
        <f t="shared" si="79"/>
        <v/>
      </c>
      <c r="W386" s="179" t="str">
        <f t="shared" si="71"/>
        <v/>
      </c>
    </row>
    <row r="387" spans="1:23" x14ac:dyDescent="0.25">
      <c r="A387" s="78" t="str">
        <f t="shared" si="80"/>
        <v/>
      </c>
      <c r="B387" s="72" t="str">
        <f t="shared" si="81"/>
        <v/>
      </c>
      <c r="C387" s="70" t="str">
        <f t="shared" si="82"/>
        <v/>
      </c>
      <c r="D387" s="79" t="str">
        <f t="shared" si="83"/>
        <v/>
      </c>
      <c r="E387" s="79" t="str">
        <f t="shared" si="84"/>
        <v/>
      </c>
      <c r="F387" s="79" t="str">
        <f t="shared" si="72"/>
        <v/>
      </c>
      <c r="G387" s="70" t="str">
        <f t="shared" si="73"/>
        <v/>
      </c>
      <c r="Q387" s="177" t="str">
        <f t="shared" si="74"/>
        <v/>
      </c>
      <c r="R387" s="178" t="str">
        <f t="shared" si="75"/>
        <v/>
      </c>
      <c r="S387" s="179" t="str">
        <f t="shared" si="76"/>
        <v/>
      </c>
      <c r="T387" s="180" t="str">
        <f t="shared" si="77"/>
        <v/>
      </c>
      <c r="U387" s="180" t="str">
        <f t="shared" si="78"/>
        <v/>
      </c>
      <c r="V387" s="180" t="str">
        <f t="shared" si="79"/>
        <v/>
      </c>
      <c r="W387" s="179" t="str">
        <f t="shared" si="71"/>
        <v/>
      </c>
    </row>
    <row r="388" spans="1:23" x14ac:dyDescent="0.25">
      <c r="A388" s="78" t="str">
        <f t="shared" si="80"/>
        <v/>
      </c>
      <c r="B388" s="72" t="str">
        <f t="shared" si="81"/>
        <v/>
      </c>
      <c r="C388" s="70" t="str">
        <f t="shared" si="82"/>
        <v/>
      </c>
      <c r="D388" s="79" t="str">
        <f t="shared" si="83"/>
        <v/>
      </c>
      <c r="E388" s="79" t="str">
        <f t="shared" si="84"/>
        <v/>
      </c>
      <c r="F388" s="79" t="str">
        <f t="shared" si="72"/>
        <v/>
      </c>
      <c r="G388" s="70" t="str">
        <f t="shared" si="73"/>
        <v/>
      </c>
      <c r="Q388" s="177" t="str">
        <f t="shared" si="74"/>
        <v/>
      </c>
      <c r="R388" s="178" t="str">
        <f t="shared" si="75"/>
        <v/>
      </c>
      <c r="S388" s="179" t="str">
        <f t="shared" si="76"/>
        <v/>
      </c>
      <c r="T388" s="180" t="str">
        <f t="shared" si="77"/>
        <v/>
      </c>
      <c r="U388" s="180" t="str">
        <f t="shared" si="78"/>
        <v/>
      </c>
      <c r="V388" s="180" t="str">
        <f t="shared" si="79"/>
        <v/>
      </c>
      <c r="W388" s="179" t="str">
        <f t="shared" si="71"/>
        <v/>
      </c>
    </row>
    <row r="389" spans="1:23" x14ac:dyDescent="0.25">
      <c r="A389" s="78" t="str">
        <f t="shared" si="80"/>
        <v/>
      </c>
      <c r="B389" s="72" t="str">
        <f t="shared" si="81"/>
        <v/>
      </c>
      <c r="C389" s="70" t="str">
        <f t="shared" si="82"/>
        <v/>
      </c>
      <c r="D389" s="79" t="str">
        <f t="shared" si="83"/>
        <v/>
      </c>
      <c r="E389" s="79" t="str">
        <f t="shared" si="84"/>
        <v/>
      </c>
      <c r="F389" s="79" t="str">
        <f t="shared" si="72"/>
        <v/>
      </c>
      <c r="G389" s="70" t="str">
        <f t="shared" si="73"/>
        <v/>
      </c>
      <c r="Q389" s="177" t="str">
        <f t="shared" si="74"/>
        <v/>
      </c>
      <c r="R389" s="178" t="str">
        <f t="shared" si="75"/>
        <v/>
      </c>
      <c r="S389" s="179" t="str">
        <f t="shared" si="76"/>
        <v/>
      </c>
      <c r="T389" s="180" t="str">
        <f t="shared" si="77"/>
        <v/>
      </c>
      <c r="U389" s="180" t="str">
        <f t="shared" si="78"/>
        <v/>
      </c>
      <c r="V389" s="180" t="str">
        <f t="shared" si="79"/>
        <v/>
      </c>
      <c r="W389" s="179" t="str">
        <f t="shared" si="71"/>
        <v/>
      </c>
    </row>
    <row r="390" spans="1:23" x14ac:dyDescent="0.25">
      <c r="A390" s="78" t="str">
        <f t="shared" si="80"/>
        <v/>
      </c>
      <c r="B390" s="72" t="str">
        <f t="shared" si="81"/>
        <v/>
      </c>
      <c r="C390" s="70" t="str">
        <f t="shared" si="82"/>
        <v/>
      </c>
      <c r="D390" s="79" t="str">
        <f t="shared" si="83"/>
        <v/>
      </c>
      <c r="E390" s="79" t="str">
        <f t="shared" si="84"/>
        <v/>
      </c>
      <c r="F390" s="79" t="str">
        <f t="shared" si="72"/>
        <v/>
      </c>
      <c r="G390" s="70" t="str">
        <f t="shared" si="73"/>
        <v/>
      </c>
      <c r="Q390" s="177" t="str">
        <f t="shared" si="74"/>
        <v/>
      </c>
      <c r="R390" s="178" t="str">
        <f t="shared" si="75"/>
        <v/>
      </c>
      <c r="S390" s="179" t="str">
        <f t="shared" si="76"/>
        <v/>
      </c>
      <c r="T390" s="180" t="str">
        <f t="shared" si="77"/>
        <v/>
      </c>
      <c r="U390" s="180" t="str">
        <f t="shared" si="78"/>
        <v/>
      </c>
      <c r="V390" s="180" t="str">
        <f t="shared" si="79"/>
        <v/>
      </c>
      <c r="W390" s="179" t="str">
        <f t="shared" si="71"/>
        <v/>
      </c>
    </row>
    <row r="391" spans="1:23" x14ac:dyDescent="0.25">
      <c r="A391" s="78" t="str">
        <f t="shared" si="80"/>
        <v/>
      </c>
      <c r="B391" s="72" t="str">
        <f t="shared" si="81"/>
        <v/>
      </c>
      <c r="C391" s="70" t="str">
        <f t="shared" si="82"/>
        <v/>
      </c>
      <c r="D391" s="79" t="str">
        <f t="shared" si="83"/>
        <v/>
      </c>
      <c r="E391" s="79" t="str">
        <f t="shared" si="84"/>
        <v/>
      </c>
      <c r="F391" s="79" t="str">
        <f t="shared" si="72"/>
        <v/>
      </c>
      <c r="G391" s="70" t="str">
        <f t="shared" si="73"/>
        <v/>
      </c>
      <c r="Q391" s="177" t="str">
        <f t="shared" si="74"/>
        <v/>
      </c>
      <c r="R391" s="178" t="str">
        <f t="shared" si="75"/>
        <v/>
      </c>
      <c r="S391" s="179" t="str">
        <f t="shared" si="76"/>
        <v/>
      </c>
      <c r="T391" s="180" t="str">
        <f t="shared" si="77"/>
        <v/>
      </c>
      <c r="U391" s="180" t="str">
        <f t="shared" si="78"/>
        <v/>
      </c>
      <c r="V391" s="180" t="str">
        <f t="shared" si="79"/>
        <v/>
      </c>
      <c r="W391" s="179" t="str">
        <f t="shared" si="71"/>
        <v/>
      </c>
    </row>
    <row r="392" spans="1:23" x14ac:dyDescent="0.25">
      <c r="A392" s="78" t="str">
        <f t="shared" si="80"/>
        <v/>
      </c>
      <c r="B392" s="72" t="str">
        <f t="shared" si="81"/>
        <v/>
      </c>
      <c r="C392" s="70" t="str">
        <f t="shared" si="82"/>
        <v/>
      </c>
      <c r="D392" s="79" t="str">
        <f t="shared" si="83"/>
        <v/>
      </c>
      <c r="E392" s="79" t="str">
        <f t="shared" si="84"/>
        <v/>
      </c>
      <c r="F392" s="79" t="str">
        <f t="shared" si="72"/>
        <v/>
      </c>
      <c r="G392" s="70" t="str">
        <f t="shared" si="73"/>
        <v/>
      </c>
      <c r="Q392" s="177" t="str">
        <f t="shared" si="74"/>
        <v/>
      </c>
      <c r="R392" s="178" t="str">
        <f t="shared" si="75"/>
        <v/>
      </c>
      <c r="S392" s="179" t="str">
        <f t="shared" si="76"/>
        <v/>
      </c>
      <c r="T392" s="180" t="str">
        <f t="shared" si="77"/>
        <v/>
      </c>
      <c r="U392" s="180" t="str">
        <f t="shared" si="78"/>
        <v/>
      </c>
      <c r="V392" s="180" t="str">
        <f t="shared" si="79"/>
        <v/>
      </c>
      <c r="W392" s="179" t="str">
        <f t="shared" si="71"/>
        <v/>
      </c>
    </row>
    <row r="393" spans="1:23" x14ac:dyDescent="0.25">
      <c r="A393" s="78" t="str">
        <f t="shared" si="80"/>
        <v/>
      </c>
      <c r="B393" s="72" t="str">
        <f t="shared" si="81"/>
        <v/>
      </c>
      <c r="C393" s="70" t="str">
        <f t="shared" si="82"/>
        <v/>
      </c>
      <c r="D393" s="79" t="str">
        <f t="shared" si="83"/>
        <v/>
      </c>
      <c r="E393" s="79" t="str">
        <f t="shared" si="84"/>
        <v/>
      </c>
      <c r="F393" s="79" t="str">
        <f t="shared" si="72"/>
        <v/>
      </c>
      <c r="G393" s="70" t="str">
        <f t="shared" si="73"/>
        <v/>
      </c>
      <c r="Q393" s="177" t="str">
        <f t="shared" si="74"/>
        <v/>
      </c>
      <c r="R393" s="178" t="str">
        <f t="shared" si="75"/>
        <v/>
      </c>
      <c r="S393" s="179" t="str">
        <f t="shared" si="76"/>
        <v/>
      </c>
      <c r="T393" s="180" t="str">
        <f t="shared" si="77"/>
        <v/>
      </c>
      <c r="U393" s="180" t="str">
        <f t="shared" si="78"/>
        <v/>
      </c>
      <c r="V393" s="180" t="str">
        <f t="shared" si="79"/>
        <v/>
      </c>
      <c r="W393" s="179" t="str">
        <f t="shared" si="71"/>
        <v/>
      </c>
    </row>
    <row r="394" spans="1:23" x14ac:dyDescent="0.25">
      <c r="A394" s="78" t="str">
        <f t="shared" si="80"/>
        <v/>
      </c>
      <c r="B394" s="72" t="str">
        <f t="shared" si="81"/>
        <v/>
      </c>
      <c r="C394" s="70" t="str">
        <f t="shared" si="82"/>
        <v/>
      </c>
      <c r="D394" s="79" t="str">
        <f t="shared" si="83"/>
        <v/>
      </c>
      <c r="E394" s="79" t="str">
        <f t="shared" si="84"/>
        <v/>
      </c>
      <c r="F394" s="79" t="str">
        <f t="shared" si="72"/>
        <v/>
      </c>
      <c r="G394" s="70" t="str">
        <f t="shared" si="73"/>
        <v/>
      </c>
      <c r="Q394" s="177" t="str">
        <f t="shared" si="74"/>
        <v/>
      </c>
      <c r="R394" s="178" t="str">
        <f t="shared" si="75"/>
        <v/>
      </c>
      <c r="S394" s="179" t="str">
        <f t="shared" si="76"/>
        <v/>
      </c>
      <c r="T394" s="180" t="str">
        <f t="shared" si="77"/>
        <v/>
      </c>
      <c r="U394" s="180" t="str">
        <f t="shared" si="78"/>
        <v/>
      </c>
      <c r="V394" s="180" t="str">
        <f t="shared" si="79"/>
        <v/>
      </c>
      <c r="W394" s="179" t="str">
        <f t="shared" si="71"/>
        <v/>
      </c>
    </row>
    <row r="395" spans="1:23" x14ac:dyDescent="0.25">
      <c r="A395" s="78" t="str">
        <f t="shared" si="80"/>
        <v/>
      </c>
      <c r="B395" s="72" t="str">
        <f t="shared" si="81"/>
        <v/>
      </c>
      <c r="C395" s="70" t="str">
        <f t="shared" si="82"/>
        <v/>
      </c>
      <c r="D395" s="79" t="str">
        <f t="shared" si="83"/>
        <v/>
      </c>
      <c r="E395" s="79" t="str">
        <f t="shared" si="84"/>
        <v/>
      </c>
      <c r="F395" s="79" t="str">
        <f t="shared" si="72"/>
        <v/>
      </c>
      <c r="G395" s="70" t="str">
        <f t="shared" si="73"/>
        <v/>
      </c>
      <c r="Q395" s="177" t="str">
        <f t="shared" si="74"/>
        <v/>
      </c>
      <c r="R395" s="178" t="str">
        <f t="shared" si="75"/>
        <v/>
      </c>
      <c r="S395" s="179" t="str">
        <f t="shared" si="76"/>
        <v/>
      </c>
      <c r="T395" s="180" t="str">
        <f t="shared" si="77"/>
        <v/>
      </c>
      <c r="U395" s="180" t="str">
        <f t="shared" si="78"/>
        <v/>
      </c>
      <c r="V395" s="180" t="str">
        <f t="shared" si="79"/>
        <v/>
      </c>
      <c r="W395" s="179" t="str">
        <f t="shared" si="71"/>
        <v/>
      </c>
    </row>
    <row r="396" spans="1:23" x14ac:dyDescent="0.25">
      <c r="A396" s="78" t="str">
        <f t="shared" si="80"/>
        <v/>
      </c>
      <c r="B396" s="72" t="str">
        <f t="shared" si="81"/>
        <v/>
      </c>
      <c r="C396" s="70" t="str">
        <f t="shared" si="82"/>
        <v/>
      </c>
      <c r="D396" s="79" t="str">
        <f t="shared" si="83"/>
        <v/>
      </c>
      <c r="E396" s="79" t="str">
        <f t="shared" si="84"/>
        <v/>
      </c>
      <c r="F396" s="79" t="str">
        <f t="shared" si="72"/>
        <v/>
      </c>
      <c r="G396" s="70" t="str">
        <f t="shared" si="73"/>
        <v/>
      </c>
      <c r="Q396" s="177" t="str">
        <f t="shared" si="74"/>
        <v/>
      </c>
      <c r="R396" s="178" t="str">
        <f t="shared" si="75"/>
        <v/>
      </c>
      <c r="S396" s="179" t="str">
        <f t="shared" si="76"/>
        <v/>
      </c>
      <c r="T396" s="180" t="str">
        <f t="shared" si="77"/>
        <v/>
      </c>
      <c r="U396" s="180" t="str">
        <f t="shared" si="78"/>
        <v/>
      </c>
      <c r="V396" s="180" t="str">
        <f t="shared" si="79"/>
        <v/>
      </c>
      <c r="W396" s="179" t="str">
        <f t="shared" si="71"/>
        <v/>
      </c>
    </row>
    <row r="397" spans="1:23" x14ac:dyDescent="0.25">
      <c r="A397" s="78" t="str">
        <f t="shared" si="80"/>
        <v/>
      </c>
      <c r="B397" s="72" t="str">
        <f t="shared" si="81"/>
        <v/>
      </c>
      <c r="C397" s="70" t="str">
        <f t="shared" si="82"/>
        <v/>
      </c>
      <c r="D397" s="79" t="str">
        <f t="shared" si="83"/>
        <v/>
      </c>
      <c r="E397" s="79" t="str">
        <f t="shared" si="84"/>
        <v/>
      </c>
      <c r="F397" s="79" t="str">
        <f t="shared" si="72"/>
        <v/>
      </c>
      <c r="G397" s="70" t="str">
        <f t="shared" si="73"/>
        <v/>
      </c>
      <c r="Q397" s="177" t="str">
        <f t="shared" si="74"/>
        <v/>
      </c>
      <c r="R397" s="178" t="str">
        <f t="shared" si="75"/>
        <v/>
      </c>
      <c r="S397" s="179" t="str">
        <f t="shared" si="76"/>
        <v/>
      </c>
      <c r="T397" s="180" t="str">
        <f t="shared" si="77"/>
        <v/>
      </c>
      <c r="U397" s="180" t="str">
        <f t="shared" si="78"/>
        <v/>
      </c>
      <c r="V397" s="180" t="str">
        <f t="shared" si="79"/>
        <v/>
      </c>
      <c r="W397" s="179" t="str">
        <f t="shared" si="71"/>
        <v/>
      </c>
    </row>
    <row r="398" spans="1:23" x14ac:dyDescent="0.25">
      <c r="A398" s="78" t="str">
        <f t="shared" si="80"/>
        <v/>
      </c>
      <c r="B398" s="72" t="str">
        <f t="shared" si="81"/>
        <v/>
      </c>
      <c r="C398" s="70" t="str">
        <f t="shared" si="82"/>
        <v/>
      </c>
      <c r="D398" s="79" t="str">
        <f t="shared" si="83"/>
        <v/>
      </c>
      <c r="E398" s="79" t="str">
        <f t="shared" si="84"/>
        <v/>
      </c>
      <c r="F398" s="79" t="str">
        <f t="shared" si="72"/>
        <v/>
      </c>
      <c r="G398" s="70" t="str">
        <f t="shared" si="73"/>
        <v/>
      </c>
      <c r="Q398" s="177" t="str">
        <f t="shared" si="74"/>
        <v/>
      </c>
      <c r="R398" s="178" t="str">
        <f t="shared" si="75"/>
        <v/>
      </c>
      <c r="S398" s="179" t="str">
        <f t="shared" si="76"/>
        <v/>
      </c>
      <c r="T398" s="180" t="str">
        <f t="shared" si="77"/>
        <v/>
      </c>
      <c r="U398" s="180" t="str">
        <f t="shared" si="78"/>
        <v/>
      </c>
      <c r="V398" s="180" t="str">
        <f t="shared" si="79"/>
        <v/>
      </c>
      <c r="W398" s="179" t="str">
        <f t="shared" si="71"/>
        <v/>
      </c>
    </row>
    <row r="399" spans="1:23" x14ac:dyDescent="0.25">
      <c r="A399" s="78" t="str">
        <f t="shared" si="80"/>
        <v/>
      </c>
      <c r="B399" s="72" t="str">
        <f t="shared" si="81"/>
        <v/>
      </c>
      <c r="C399" s="70" t="str">
        <f t="shared" si="82"/>
        <v/>
      </c>
      <c r="D399" s="79" t="str">
        <f t="shared" si="83"/>
        <v/>
      </c>
      <c r="E399" s="79" t="str">
        <f t="shared" si="84"/>
        <v/>
      </c>
      <c r="F399" s="79" t="str">
        <f t="shared" si="72"/>
        <v/>
      </c>
      <c r="G399" s="70" t="str">
        <f t="shared" si="73"/>
        <v/>
      </c>
      <c r="Q399" s="177" t="str">
        <f t="shared" si="74"/>
        <v/>
      </c>
      <c r="R399" s="178" t="str">
        <f t="shared" si="75"/>
        <v/>
      </c>
      <c r="S399" s="179" t="str">
        <f t="shared" si="76"/>
        <v/>
      </c>
      <c r="T399" s="180" t="str">
        <f t="shared" si="77"/>
        <v/>
      </c>
      <c r="U399" s="180" t="str">
        <f t="shared" si="78"/>
        <v/>
      </c>
      <c r="V399" s="180" t="str">
        <f t="shared" si="79"/>
        <v/>
      </c>
      <c r="W399" s="179" t="str">
        <f t="shared" si="71"/>
        <v/>
      </c>
    </row>
    <row r="400" spans="1:23" x14ac:dyDescent="0.25">
      <c r="A400" s="78" t="str">
        <f t="shared" si="80"/>
        <v/>
      </c>
      <c r="B400" s="72" t="str">
        <f t="shared" si="81"/>
        <v/>
      </c>
      <c r="C400" s="70" t="str">
        <f t="shared" si="82"/>
        <v/>
      </c>
      <c r="D400" s="79" t="str">
        <f t="shared" si="83"/>
        <v/>
      </c>
      <c r="E400" s="79" t="str">
        <f t="shared" si="84"/>
        <v/>
      </c>
      <c r="F400" s="79" t="str">
        <f t="shared" si="72"/>
        <v/>
      </c>
      <c r="G400" s="70" t="str">
        <f t="shared" si="73"/>
        <v/>
      </c>
      <c r="Q400" s="177" t="str">
        <f t="shared" si="74"/>
        <v/>
      </c>
      <c r="R400" s="178" t="str">
        <f t="shared" si="75"/>
        <v/>
      </c>
      <c r="S400" s="179" t="str">
        <f t="shared" si="76"/>
        <v/>
      </c>
      <c r="T400" s="180" t="str">
        <f t="shared" si="77"/>
        <v/>
      </c>
      <c r="U400" s="180" t="str">
        <f t="shared" si="78"/>
        <v/>
      </c>
      <c r="V400" s="180" t="str">
        <f t="shared" si="79"/>
        <v/>
      </c>
      <c r="W400" s="179" t="str">
        <f t="shared" si="71"/>
        <v/>
      </c>
    </row>
    <row r="401" spans="1:23" x14ac:dyDescent="0.25">
      <c r="A401" s="78" t="str">
        <f t="shared" si="80"/>
        <v/>
      </c>
      <c r="B401" s="72" t="str">
        <f t="shared" si="81"/>
        <v/>
      </c>
      <c r="C401" s="70" t="str">
        <f t="shared" si="82"/>
        <v/>
      </c>
      <c r="D401" s="79" t="str">
        <f t="shared" si="83"/>
        <v/>
      </c>
      <c r="E401" s="79" t="str">
        <f t="shared" si="84"/>
        <v/>
      </c>
      <c r="F401" s="79" t="str">
        <f t="shared" si="72"/>
        <v/>
      </c>
      <c r="G401" s="70" t="str">
        <f t="shared" si="73"/>
        <v/>
      </c>
      <c r="Q401" s="177" t="str">
        <f t="shared" si="74"/>
        <v/>
      </c>
      <c r="R401" s="178" t="str">
        <f t="shared" si="75"/>
        <v/>
      </c>
      <c r="S401" s="179" t="str">
        <f t="shared" si="76"/>
        <v/>
      </c>
      <c r="T401" s="180" t="str">
        <f t="shared" si="77"/>
        <v/>
      </c>
      <c r="U401" s="180" t="str">
        <f t="shared" si="78"/>
        <v/>
      </c>
      <c r="V401" s="180" t="str">
        <f t="shared" si="79"/>
        <v/>
      </c>
      <c r="W401" s="179" t="str">
        <f t="shared" si="71"/>
        <v/>
      </c>
    </row>
    <row r="402" spans="1:23" x14ac:dyDescent="0.25">
      <c r="A402" s="78" t="str">
        <f t="shared" si="80"/>
        <v/>
      </c>
      <c r="B402" s="72" t="str">
        <f t="shared" si="81"/>
        <v/>
      </c>
      <c r="C402" s="70" t="str">
        <f t="shared" si="82"/>
        <v/>
      </c>
      <c r="D402" s="79" t="str">
        <f t="shared" si="83"/>
        <v/>
      </c>
      <c r="E402" s="79" t="str">
        <f t="shared" si="84"/>
        <v/>
      </c>
      <c r="F402" s="79" t="str">
        <f t="shared" si="72"/>
        <v/>
      </c>
      <c r="G402" s="70" t="str">
        <f t="shared" si="73"/>
        <v/>
      </c>
      <c r="Q402" s="177" t="str">
        <f t="shared" si="74"/>
        <v/>
      </c>
      <c r="R402" s="178" t="str">
        <f t="shared" si="75"/>
        <v/>
      </c>
      <c r="S402" s="179" t="str">
        <f t="shared" si="76"/>
        <v/>
      </c>
      <c r="T402" s="180" t="str">
        <f t="shared" si="77"/>
        <v/>
      </c>
      <c r="U402" s="180" t="str">
        <f t="shared" si="78"/>
        <v/>
      </c>
      <c r="V402" s="180" t="str">
        <f t="shared" si="79"/>
        <v/>
      </c>
      <c r="W402" s="179" t="str">
        <f t="shared" ref="W402:W465" si="85">IF(R402="","",SUM(S402)-SUM(U402))</f>
        <v/>
      </c>
    </row>
    <row r="403" spans="1:23" x14ac:dyDescent="0.2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7" t="str">
        <f t="shared" ref="Q403:Q466" si="88">IF(R403="","",EDATE(Q402,1))</f>
        <v/>
      </c>
      <c r="R403" s="178" t="str">
        <f t="shared" ref="R403:R466" si="89">IF(R402="","",IF(SUM(R402)+1&lt;=$U$7,SUM(R402)+1,""))</f>
        <v/>
      </c>
      <c r="S403" s="179" t="str">
        <f t="shared" ref="S403:S466" si="90">IF(R403="","",W402)</f>
        <v/>
      </c>
      <c r="T403" s="180" t="str">
        <f t="shared" ref="T403:T466" si="91">IF(R403="","",IPMT($U$13/12,R403,$U$7,-$U$11,$U$12,0))</f>
        <v/>
      </c>
      <c r="U403" s="180" t="str">
        <f t="shared" ref="U403:U466" si="92">IF(R403="","",PPMT($U$13/12,R403,$U$7,-$U$11,$U$12,0))</f>
        <v/>
      </c>
      <c r="V403" s="180" t="str">
        <f t="shared" ref="V403:V466" si="93">IF(R403="","",SUM(T403:U403))</f>
        <v/>
      </c>
      <c r="W403" s="179" t="str">
        <f t="shared" si="85"/>
        <v/>
      </c>
    </row>
    <row r="404" spans="1:23" x14ac:dyDescent="0.2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7" t="str">
        <f t="shared" si="88"/>
        <v/>
      </c>
      <c r="R404" s="178" t="str">
        <f t="shared" si="89"/>
        <v/>
      </c>
      <c r="S404" s="179" t="str">
        <f t="shared" si="90"/>
        <v/>
      </c>
      <c r="T404" s="180" t="str">
        <f t="shared" si="91"/>
        <v/>
      </c>
      <c r="U404" s="180" t="str">
        <f t="shared" si="92"/>
        <v/>
      </c>
      <c r="V404" s="180" t="str">
        <f t="shared" si="93"/>
        <v/>
      </c>
      <c r="W404" s="179" t="str">
        <f t="shared" si="85"/>
        <v/>
      </c>
    </row>
    <row r="405" spans="1:23" x14ac:dyDescent="0.25">
      <c r="A405" s="78" t="str">
        <f t="shared" si="94"/>
        <v/>
      </c>
      <c r="B405" s="72" t="str">
        <f t="shared" si="95"/>
        <v/>
      </c>
      <c r="C405" s="70" t="str">
        <f t="shared" si="96"/>
        <v/>
      </c>
      <c r="D405" s="79" t="str">
        <f t="shared" si="97"/>
        <v/>
      </c>
      <c r="E405" s="79" t="str">
        <f t="shared" si="98"/>
        <v/>
      </c>
      <c r="F405" s="79" t="str">
        <f t="shared" si="86"/>
        <v/>
      </c>
      <c r="G405" s="70" t="str">
        <f t="shared" si="87"/>
        <v/>
      </c>
      <c r="Q405" s="177" t="str">
        <f t="shared" si="88"/>
        <v/>
      </c>
      <c r="R405" s="178" t="str">
        <f t="shared" si="89"/>
        <v/>
      </c>
      <c r="S405" s="179" t="str">
        <f t="shared" si="90"/>
        <v/>
      </c>
      <c r="T405" s="180" t="str">
        <f t="shared" si="91"/>
        <v/>
      </c>
      <c r="U405" s="180" t="str">
        <f t="shared" si="92"/>
        <v/>
      </c>
      <c r="V405" s="180" t="str">
        <f t="shared" si="93"/>
        <v/>
      </c>
      <c r="W405" s="179" t="str">
        <f t="shared" si="85"/>
        <v/>
      </c>
    </row>
    <row r="406" spans="1:23" x14ac:dyDescent="0.25">
      <c r="A406" s="78" t="str">
        <f t="shared" si="94"/>
        <v/>
      </c>
      <c r="B406" s="72" t="str">
        <f t="shared" si="95"/>
        <v/>
      </c>
      <c r="C406" s="70" t="str">
        <f t="shared" si="96"/>
        <v/>
      </c>
      <c r="D406" s="79" t="str">
        <f t="shared" si="97"/>
        <v/>
      </c>
      <c r="E406" s="79" t="str">
        <f t="shared" si="98"/>
        <v/>
      </c>
      <c r="F406" s="79" t="str">
        <f t="shared" si="86"/>
        <v/>
      </c>
      <c r="G406" s="70" t="str">
        <f t="shared" si="87"/>
        <v/>
      </c>
      <c r="Q406" s="177" t="str">
        <f t="shared" si="88"/>
        <v/>
      </c>
      <c r="R406" s="178" t="str">
        <f t="shared" si="89"/>
        <v/>
      </c>
      <c r="S406" s="179" t="str">
        <f t="shared" si="90"/>
        <v/>
      </c>
      <c r="T406" s="180" t="str">
        <f t="shared" si="91"/>
        <v/>
      </c>
      <c r="U406" s="180" t="str">
        <f t="shared" si="92"/>
        <v/>
      </c>
      <c r="V406" s="180" t="str">
        <f t="shared" si="93"/>
        <v/>
      </c>
      <c r="W406" s="179" t="str">
        <f t="shared" si="85"/>
        <v/>
      </c>
    </row>
    <row r="407" spans="1:23" x14ac:dyDescent="0.25">
      <c r="A407" s="78" t="str">
        <f t="shared" si="94"/>
        <v/>
      </c>
      <c r="B407" s="72" t="str">
        <f t="shared" si="95"/>
        <v/>
      </c>
      <c r="C407" s="70" t="str">
        <f t="shared" si="96"/>
        <v/>
      </c>
      <c r="D407" s="79" t="str">
        <f t="shared" si="97"/>
        <v/>
      </c>
      <c r="E407" s="79" t="str">
        <f t="shared" si="98"/>
        <v/>
      </c>
      <c r="F407" s="79" t="str">
        <f t="shared" si="86"/>
        <v/>
      </c>
      <c r="G407" s="70" t="str">
        <f t="shared" si="87"/>
        <v/>
      </c>
      <c r="Q407" s="177" t="str">
        <f t="shared" si="88"/>
        <v/>
      </c>
      <c r="R407" s="178" t="str">
        <f t="shared" si="89"/>
        <v/>
      </c>
      <c r="S407" s="179" t="str">
        <f t="shared" si="90"/>
        <v/>
      </c>
      <c r="T407" s="180" t="str">
        <f t="shared" si="91"/>
        <v/>
      </c>
      <c r="U407" s="180" t="str">
        <f t="shared" si="92"/>
        <v/>
      </c>
      <c r="V407" s="180" t="str">
        <f t="shared" si="93"/>
        <v/>
      </c>
      <c r="W407" s="179" t="str">
        <f t="shared" si="85"/>
        <v/>
      </c>
    </row>
    <row r="408" spans="1:23" x14ac:dyDescent="0.25">
      <c r="A408" s="78" t="str">
        <f t="shared" si="94"/>
        <v/>
      </c>
      <c r="B408" s="72" t="str">
        <f t="shared" si="95"/>
        <v/>
      </c>
      <c r="C408" s="70" t="str">
        <f t="shared" si="96"/>
        <v/>
      </c>
      <c r="D408" s="79" t="str">
        <f t="shared" si="97"/>
        <v/>
      </c>
      <c r="E408" s="79" t="str">
        <f t="shared" si="98"/>
        <v/>
      </c>
      <c r="F408" s="79" t="str">
        <f t="shared" si="86"/>
        <v/>
      </c>
      <c r="G408" s="70" t="str">
        <f t="shared" si="87"/>
        <v/>
      </c>
      <c r="Q408" s="177" t="str">
        <f t="shared" si="88"/>
        <v/>
      </c>
      <c r="R408" s="178" t="str">
        <f t="shared" si="89"/>
        <v/>
      </c>
      <c r="S408" s="179" t="str">
        <f t="shared" si="90"/>
        <v/>
      </c>
      <c r="T408" s="180" t="str">
        <f t="shared" si="91"/>
        <v/>
      </c>
      <c r="U408" s="180" t="str">
        <f t="shared" si="92"/>
        <v/>
      </c>
      <c r="V408" s="180" t="str">
        <f t="shared" si="93"/>
        <v/>
      </c>
      <c r="W408" s="179" t="str">
        <f t="shared" si="85"/>
        <v/>
      </c>
    </row>
    <row r="409" spans="1:23" x14ac:dyDescent="0.25">
      <c r="A409" s="78" t="str">
        <f t="shared" si="94"/>
        <v/>
      </c>
      <c r="B409" s="72" t="str">
        <f t="shared" si="95"/>
        <v/>
      </c>
      <c r="C409" s="70" t="str">
        <f t="shared" si="96"/>
        <v/>
      </c>
      <c r="D409" s="79" t="str">
        <f t="shared" si="97"/>
        <v/>
      </c>
      <c r="E409" s="79" t="str">
        <f t="shared" si="98"/>
        <v/>
      </c>
      <c r="F409" s="79" t="str">
        <f t="shared" si="86"/>
        <v/>
      </c>
      <c r="G409" s="70" t="str">
        <f t="shared" si="87"/>
        <v/>
      </c>
      <c r="Q409" s="177" t="str">
        <f t="shared" si="88"/>
        <v/>
      </c>
      <c r="R409" s="178" t="str">
        <f t="shared" si="89"/>
        <v/>
      </c>
      <c r="S409" s="179" t="str">
        <f t="shared" si="90"/>
        <v/>
      </c>
      <c r="T409" s="180" t="str">
        <f t="shared" si="91"/>
        <v/>
      </c>
      <c r="U409" s="180" t="str">
        <f t="shared" si="92"/>
        <v/>
      </c>
      <c r="V409" s="180" t="str">
        <f t="shared" si="93"/>
        <v/>
      </c>
      <c r="W409" s="179" t="str">
        <f t="shared" si="85"/>
        <v/>
      </c>
    </row>
    <row r="410" spans="1:23" x14ac:dyDescent="0.25">
      <c r="A410" s="78" t="str">
        <f t="shared" si="94"/>
        <v/>
      </c>
      <c r="B410" s="72" t="str">
        <f t="shared" si="95"/>
        <v/>
      </c>
      <c r="C410" s="70" t="str">
        <f t="shared" si="96"/>
        <v/>
      </c>
      <c r="D410" s="79" t="str">
        <f t="shared" si="97"/>
        <v/>
      </c>
      <c r="E410" s="79" t="str">
        <f t="shared" si="98"/>
        <v/>
      </c>
      <c r="F410" s="79" t="str">
        <f t="shared" si="86"/>
        <v/>
      </c>
      <c r="G410" s="70" t="str">
        <f t="shared" si="87"/>
        <v/>
      </c>
      <c r="Q410" s="177" t="str">
        <f t="shared" si="88"/>
        <v/>
      </c>
      <c r="R410" s="178" t="str">
        <f t="shared" si="89"/>
        <v/>
      </c>
      <c r="S410" s="179" t="str">
        <f t="shared" si="90"/>
        <v/>
      </c>
      <c r="T410" s="180" t="str">
        <f t="shared" si="91"/>
        <v/>
      </c>
      <c r="U410" s="180" t="str">
        <f t="shared" si="92"/>
        <v/>
      </c>
      <c r="V410" s="180" t="str">
        <f t="shared" si="93"/>
        <v/>
      </c>
      <c r="W410" s="179" t="str">
        <f t="shared" si="85"/>
        <v/>
      </c>
    </row>
    <row r="411" spans="1:23" x14ac:dyDescent="0.25">
      <c r="A411" s="78" t="str">
        <f t="shared" si="94"/>
        <v/>
      </c>
      <c r="B411" s="72" t="str">
        <f t="shared" si="95"/>
        <v/>
      </c>
      <c r="C411" s="70" t="str">
        <f t="shared" si="96"/>
        <v/>
      </c>
      <c r="D411" s="79" t="str">
        <f t="shared" si="97"/>
        <v/>
      </c>
      <c r="E411" s="79" t="str">
        <f t="shared" si="98"/>
        <v/>
      </c>
      <c r="F411" s="79" t="str">
        <f t="shared" si="86"/>
        <v/>
      </c>
      <c r="G411" s="70" t="str">
        <f t="shared" si="87"/>
        <v/>
      </c>
      <c r="Q411" s="177" t="str">
        <f t="shared" si="88"/>
        <v/>
      </c>
      <c r="R411" s="178" t="str">
        <f t="shared" si="89"/>
        <v/>
      </c>
      <c r="S411" s="179" t="str">
        <f t="shared" si="90"/>
        <v/>
      </c>
      <c r="T411" s="180" t="str">
        <f t="shared" si="91"/>
        <v/>
      </c>
      <c r="U411" s="180" t="str">
        <f t="shared" si="92"/>
        <v/>
      </c>
      <c r="V411" s="180" t="str">
        <f t="shared" si="93"/>
        <v/>
      </c>
      <c r="W411" s="179" t="str">
        <f t="shared" si="85"/>
        <v/>
      </c>
    </row>
    <row r="412" spans="1:23" x14ac:dyDescent="0.25">
      <c r="A412" s="78" t="str">
        <f t="shared" si="94"/>
        <v/>
      </c>
      <c r="B412" s="72" t="str">
        <f t="shared" si="95"/>
        <v/>
      </c>
      <c r="C412" s="70" t="str">
        <f t="shared" si="96"/>
        <v/>
      </c>
      <c r="D412" s="79" t="str">
        <f t="shared" si="97"/>
        <v/>
      </c>
      <c r="E412" s="79" t="str">
        <f t="shared" si="98"/>
        <v/>
      </c>
      <c r="F412" s="79" t="str">
        <f t="shared" si="86"/>
        <v/>
      </c>
      <c r="G412" s="70" t="str">
        <f t="shared" si="87"/>
        <v/>
      </c>
      <c r="Q412" s="177" t="str">
        <f t="shared" si="88"/>
        <v/>
      </c>
      <c r="R412" s="178" t="str">
        <f t="shared" si="89"/>
        <v/>
      </c>
      <c r="S412" s="179" t="str">
        <f t="shared" si="90"/>
        <v/>
      </c>
      <c r="T412" s="180" t="str">
        <f t="shared" si="91"/>
        <v/>
      </c>
      <c r="U412" s="180" t="str">
        <f t="shared" si="92"/>
        <v/>
      </c>
      <c r="V412" s="180" t="str">
        <f t="shared" si="93"/>
        <v/>
      </c>
      <c r="W412" s="179" t="str">
        <f t="shared" si="85"/>
        <v/>
      </c>
    </row>
    <row r="413" spans="1:23" x14ac:dyDescent="0.25">
      <c r="A413" s="78" t="str">
        <f t="shared" si="94"/>
        <v/>
      </c>
      <c r="B413" s="72" t="str">
        <f t="shared" si="95"/>
        <v/>
      </c>
      <c r="C413" s="70" t="str">
        <f t="shared" si="96"/>
        <v/>
      </c>
      <c r="D413" s="79" t="str">
        <f t="shared" si="97"/>
        <v/>
      </c>
      <c r="E413" s="79" t="str">
        <f t="shared" si="98"/>
        <v/>
      </c>
      <c r="F413" s="79" t="str">
        <f t="shared" si="86"/>
        <v/>
      </c>
      <c r="G413" s="70" t="str">
        <f t="shared" si="87"/>
        <v/>
      </c>
      <c r="Q413" s="177" t="str">
        <f t="shared" si="88"/>
        <v/>
      </c>
      <c r="R413" s="178" t="str">
        <f t="shared" si="89"/>
        <v/>
      </c>
      <c r="S413" s="179" t="str">
        <f t="shared" si="90"/>
        <v/>
      </c>
      <c r="T413" s="180" t="str">
        <f t="shared" si="91"/>
        <v/>
      </c>
      <c r="U413" s="180" t="str">
        <f t="shared" si="92"/>
        <v/>
      </c>
      <c r="V413" s="180" t="str">
        <f t="shared" si="93"/>
        <v/>
      </c>
      <c r="W413" s="179" t="str">
        <f t="shared" si="85"/>
        <v/>
      </c>
    </row>
    <row r="414" spans="1:23" x14ac:dyDescent="0.25">
      <c r="A414" s="78" t="str">
        <f t="shared" si="94"/>
        <v/>
      </c>
      <c r="B414" s="72" t="str">
        <f t="shared" si="95"/>
        <v/>
      </c>
      <c r="C414" s="70" t="str">
        <f t="shared" si="96"/>
        <v/>
      </c>
      <c r="D414" s="79" t="str">
        <f t="shared" si="97"/>
        <v/>
      </c>
      <c r="E414" s="79" t="str">
        <f t="shared" si="98"/>
        <v/>
      </c>
      <c r="F414" s="79" t="str">
        <f t="shared" si="86"/>
        <v/>
      </c>
      <c r="G414" s="70" t="str">
        <f t="shared" si="87"/>
        <v/>
      </c>
      <c r="Q414" s="177" t="str">
        <f t="shared" si="88"/>
        <v/>
      </c>
      <c r="R414" s="178" t="str">
        <f t="shared" si="89"/>
        <v/>
      </c>
      <c r="S414" s="179" t="str">
        <f t="shared" si="90"/>
        <v/>
      </c>
      <c r="T414" s="180" t="str">
        <f t="shared" si="91"/>
        <v/>
      </c>
      <c r="U414" s="180" t="str">
        <f t="shared" si="92"/>
        <v/>
      </c>
      <c r="V414" s="180" t="str">
        <f t="shared" si="93"/>
        <v/>
      </c>
      <c r="W414" s="179" t="str">
        <f t="shared" si="85"/>
        <v/>
      </c>
    </row>
    <row r="415" spans="1:23" x14ac:dyDescent="0.25">
      <c r="A415" s="78" t="str">
        <f t="shared" si="94"/>
        <v/>
      </c>
      <c r="B415" s="72" t="str">
        <f t="shared" si="95"/>
        <v/>
      </c>
      <c r="C415" s="70" t="str">
        <f t="shared" si="96"/>
        <v/>
      </c>
      <c r="D415" s="79" t="str">
        <f t="shared" si="97"/>
        <v/>
      </c>
      <c r="E415" s="79" t="str">
        <f t="shared" si="98"/>
        <v/>
      </c>
      <c r="F415" s="79" t="str">
        <f t="shared" si="86"/>
        <v/>
      </c>
      <c r="G415" s="70" t="str">
        <f t="shared" si="87"/>
        <v/>
      </c>
      <c r="Q415" s="177" t="str">
        <f t="shared" si="88"/>
        <v/>
      </c>
      <c r="R415" s="178" t="str">
        <f t="shared" si="89"/>
        <v/>
      </c>
      <c r="S415" s="179" t="str">
        <f t="shared" si="90"/>
        <v/>
      </c>
      <c r="T415" s="180" t="str">
        <f t="shared" si="91"/>
        <v/>
      </c>
      <c r="U415" s="180" t="str">
        <f t="shared" si="92"/>
        <v/>
      </c>
      <c r="V415" s="180" t="str">
        <f t="shared" si="93"/>
        <v/>
      </c>
      <c r="W415" s="179" t="str">
        <f t="shared" si="85"/>
        <v/>
      </c>
    </row>
    <row r="416" spans="1:23" x14ac:dyDescent="0.25">
      <c r="A416" s="78" t="str">
        <f t="shared" si="94"/>
        <v/>
      </c>
      <c r="B416" s="72" t="str">
        <f t="shared" si="95"/>
        <v/>
      </c>
      <c r="C416" s="70" t="str">
        <f t="shared" si="96"/>
        <v/>
      </c>
      <c r="D416" s="79" t="str">
        <f t="shared" si="97"/>
        <v/>
      </c>
      <c r="E416" s="79" t="str">
        <f t="shared" si="98"/>
        <v/>
      </c>
      <c r="F416" s="79" t="str">
        <f t="shared" si="86"/>
        <v/>
      </c>
      <c r="G416" s="70" t="str">
        <f t="shared" si="87"/>
        <v/>
      </c>
      <c r="Q416" s="177" t="str">
        <f t="shared" si="88"/>
        <v/>
      </c>
      <c r="R416" s="178" t="str">
        <f t="shared" si="89"/>
        <v/>
      </c>
      <c r="S416" s="179" t="str">
        <f t="shared" si="90"/>
        <v/>
      </c>
      <c r="T416" s="180" t="str">
        <f t="shared" si="91"/>
        <v/>
      </c>
      <c r="U416" s="180" t="str">
        <f t="shared" si="92"/>
        <v/>
      </c>
      <c r="V416" s="180" t="str">
        <f t="shared" si="93"/>
        <v/>
      </c>
      <c r="W416" s="179" t="str">
        <f t="shared" si="85"/>
        <v/>
      </c>
    </row>
    <row r="417" spans="1:23" x14ac:dyDescent="0.25">
      <c r="A417" s="78" t="str">
        <f t="shared" si="94"/>
        <v/>
      </c>
      <c r="B417" s="72" t="str">
        <f t="shared" si="95"/>
        <v/>
      </c>
      <c r="C417" s="70" t="str">
        <f t="shared" si="96"/>
        <v/>
      </c>
      <c r="D417" s="79" t="str">
        <f t="shared" si="97"/>
        <v/>
      </c>
      <c r="E417" s="79" t="str">
        <f t="shared" si="98"/>
        <v/>
      </c>
      <c r="F417" s="79" t="str">
        <f t="shared" si="86"/>
        <v/>
      </c>
      <c r="G417" s="70" t="str">
        <f t="shared" si="87"/>
        <v/>
      </c>
      <c r="Q417" s="177" t="str">
        <f t="shared" si="88"/>
        <v/>
      </c>
      <c r="R417" s="178" t="str">
        <f t="shared" si="89"/>
        <v/>
      </c>
      <c r="S417" s="179" t="str">
        <f t="shared" si="90"/>
        <v/>
      </c>
      <c r="T417" s="180" t="str">
        <f t="shared" si="91"/>
        <v/>
      </c>
      <c r="U417" s="180" t="str">
        <f t="shared" si="92"/>
        <v/>
      </c>
      <c r="V417" s="180" t="str">
        <f t="shared" si="93"/>
        <v/>
      </c>
      <c r="W417" s="179" t="str">
        <f t="shared" si="85"/>
        <v/>
      </c>
    </row>
    <row r="418" spans="1:23" x14ac:dyDescent="0.25">
      <c r="A418" s="78" t="str">
        <f t="shared" si="94"/>
        <v/>
      </c>
      <c r="B418" s="72" t="str">
        <f t="shared" si="95"/>
        <v/>
      </c>
      <c r="C418" s="70" t="str">
        <f t="shared" si="96"/>
        <v/>
      </c>
      <c r="D418" s="79" t="str">
        <f t="shared" si="97"/>
        <v/>
      </c>
      <c r="E418" s="79" t="str">
        <f t="shared" si="98"/>
        <v/>
      </c>
      <c r="F418" s="79" t="str">
        <f t="shared" si="86"/>
        <v/>
      </c>
      <c r="G418" s="70" t="str">
        <f t="shared" si="87"/>
        <v/>
      </c>
      <c r="Q418" s="177" t="str">
        <f t="shared" si="88"/>
        <v/>
      </c>
      <c r="R418" s="178" t="str">
        <f t="shared" si="89"/>
        <v/>
      </c>
      <c r="S418" s="179" t="str">
        <f t="shared" si="90"/>
        <v/>
      </c>
      <c r="T418" s="180" t="str">
        <f t="shared" si="91"/>
        <v/>
      </c>
      <c r="U418" s="180" t="str">
        <f t="shared" si="92"/>
        <v/>
      </c>
      <c r="V418" s="180" t="str">
        <f t="shared" si="93"/>
        <v/>
      </c>
      <c r="W418" s="179" t="str">
        <f t="shared" si="85"/>
        <v/>
      </c>
    </row>
    <row r="419" spans="1:23" x14ac:dyDescent="0.25">
      <c r="A419" s="78" t="str">
        <f t="shared" si="94"/>
        <v/>
      </c>
      <c r="B419" s="72" t="str">
        <f t="shared" si="95"/>
        <v/>
      </c>
      <c r="C419" s="70" t="str">
        <f t="shared" si="96"/>
        <v/>
      </c>
      <c r="D419" s="79" t="str">
        <f t="shared" si="97"/>
        <v/>
      </c>
      <c r="E419" s="79" t="str">
        <f t="shared" si="98"/>
        <v/>
      </c>
      <c r="F419" s="79" t="str">
        <f t="shared" si="86"/>
        <v/>
      </c>
      <c r="G419" s="70" t="str">
        <f t="shared" si="87"/>
        <v/>
      </c>
      <c r="Q419" s="177" t="str">
        <f t="shared" si="88"/>
        <v/>
      </c>
      <c r="R419" s="178" t="str">
        <f t="shared" si="89"/>
        <v/>
      </c>
      <c r="S419" s="179" t="str">
        <f t="shared" si="90"/>
        <v/>
      </c>
      <c r="T419" s="180" t="str">
        <f t="shared" si="91"/>
        <v/>
      </c>
      <c r="U419" s="180" t="str">
        <f t="shared" si="92"/>
        <v/>
      </c>
      <c r="V419" s="180" t="str">
        <f t="shared" si="93"/>
        <v/>
      </c>
      <c r="W419" s="179" t="str">
        <f t="shared" si="85"/>
        <v/>
      </c>
    </row>
    <row r="420" spans="1:23" x14ac:dyDescent="0.25">
      <c r="A420" s="78" t="str">
        <f t="shared" si="94"/>
        <v/>
      </c>
      <c r="B420" s="72" t="str">
        <f t="shared" si="95"/>
        <v/>
      </c>
      <c r="C420" s="70" t="str">
        <f t="shared" si="96"/>
        <v/>
      </c>
      <c r="D420" s="79" t="str">
        <f t="shared" si="97"/>
        <v/>
      </c>
      <c r="E420" s="79" t="str">
        <f t="shared" si="98"/>
        <v/>
      </c>
      <c r="F420" s="79" t="str">
        <f t="shared" si="86"/>
        <v/>
      </c>
      <c r="G420" s="70" t="str">
        <f t="shared" si="87"/>
        <v/>
      </c>
      <c r="Q420" s="177" t="str">
        <f t="shared" si="88"/>
        <v/>
      </c>
      <c r="R420" s="178" t="str">
        <f t="shared" si="89"/>
        <v/>
      </c>
      <c r="S420" s="179" t="str">
        <f t="shared" si="90"/>
        <v/>
      </c>
      <c r="T420" s="180" t="str">
        <f t="shared" si="91"/>
        <v/>
      </c>
      <c r="U420" s="180" t="str">
        <f t="shared" si="92"/>
        <v/>
      </c>
      <c r="V420" s="180" t="str">
        <f t="shared" si="93"/>
        <v/>
      </c>
      <c r="W420" s="179" t="str">
        <f t="shared" si="85"/>
        <v/>
      </c>
    </row>
    <row r="421" spans="1:23" x14ac:dyDescent="0.25">
      <c r="A421" s="78" t="str">
        <f t="shared" si="94"/>
        <v/>
      </c>
      <c r="B421" s="72" t="str">
        <f t="shared" si="95"/>
        <v/>
      </c>
      <c r="C421" s="70" t="str">
        <f t="shared" si="96"/>
        <v/>
      </c>
      <c r="D421" s="79" t="str">
        <f t="shared" si="97"/>
        <v/>
      </c>
      <c r="E421" s="79" t="str">
        <f t="shared" si="98"/>
        <v/>
      </c>
      <c r="F421" s="79" t="str">
        <f t="shared" si="86"/>
        <v/>
      </c>
      <c r="G421" s="70" t="str">
        <f t="shared" si="87"/>
        <v/>
      </c>
      <c r="Q421" s="177" t="str">
        <f t="shared" si="88"/>
        <v/>
      </c>
      <c r="R421" s="178" t="str">
        <f t="shared" si="89"/>
        <v/>
      </c>
      <c r="S421" s="179" t="str">
        <f t="shared" si="90"/>
        <v/>
      </c>
      <c r="T421" s="180" t="str">
        <f t="shared" si="91"/>
        <v/>
      </c>
      <c r="U421" s="180" t="str">
        <f t="shared" si="92"/>
        <v/>
      </c>
      <c r="V421" s="180" t="str">
        <f t="shared" si="93"/>
        <v/>
      </c>
      <c r="W421" s="179" t="str">
        <f t="shared" si="85"/>
        <v/>
      </c>
    </row>
    <row r="422" spans="1:23" x14ac:dyDescent="0.25">
      <c r="A422" s="78" t="str">
        <f t="shared" si="94"/>
        <v/>
      </c>
      <c r="B422" s="72" t="str">
        <f t="shared" si="95"/>
        <v/>
      </c>
      <c r="C422" s="70" t="str">
        <f t="shared" si="96"/>
        <v/>
      </c>
      <c r="D422" s="79" t="str">
        <f t="shared" si="97"/>
        <v/>
      </c>
      <c r="E422" s="79" t="str">
        <f t="shared" si="98"/>
        <v/>
      </c>
      <c r="F422" s="79" t="str">
        <f t="shared" si="86"/>
        <v/>
      </c>
      <c r="G422" s="70" t="str">
        <f t="shared" si="87"/>
        <v/>
      </c>
      <c r="Q422" s="177" t="str">
        <f t="shared" si="88"/>
        <v/>
      </c>
      <c r="R422" s="178" t="str">
        <f t="shared" si="89"/>
        <v/>
      </c>
      <c r="S422" s="179" t="str">
        <f t="shared" si="90"/>
        <v/>
      </c>
      <c r="T422" s="180" t="str">
        <f t="shared" si="91"/>
        <v/>
      </c>
      <c r="U422" s="180" t="str">
        <f t="shared" si="92"/>
        <v/>
      </c>
      <c r="V422" s="180" t="str">
        <f t="shared" si="93"/>
        <v/>
      </c>
      <c r="W422" s="179" t="str">
        <f t="shared" si="85"/>
        <v/>
      </c>
    </row>
    <row r="423" spans="1:23" x14ac:dyDescent="0.25">
      <c r="A423" s="78" t="str">
        <f t="shared" si="94"/>
        <v/>
      </c>
      <c r="B423" s="72" t="str">
        <f t="shared" si="95"/>
        <v/>
      </c>
      <c r="C423" s="70" t="str">
        <f t="shared" si="96"/>
        <v/>
      </c>
      <c r="D423" s="79" t="str">
        <f t="shared" si="97"/>
        <v/>
      </c>
      <c r="E423" s="79" t="str">
        <f t="shared" si="98"/>
        <v/>
      </c>
      <c r="F423" s="79" t="str">
        <f t="shared" si="86"/>
        <v/>
      </c>
      <c r="G423" s="70" t="str">
        <f t="shared" si="87"/>
        <v/>
      </c>
      <c r="Q423" s="177" t="str">
        <f t="shared" si="88"/>
        <v/>
      </c>
      <c r="R423" s="178" t="str">
        <f t="shared" si="89"/>
        <v/>
      </c>
      <c r="S423" s="179" t="str">
        <f t="shared" si="90"/>
        <v/>
      </c>
      <c r="T423" s="180" t="str">
        <f t="shared" si="91"/>
        <v/>
      </c>
      <c r="U423" s="180" t="str">
        <f t="shared" si="92"/>
        <v/>
      </c>
      <c r="V423" s="180" t="str">
        <f t="shared" si="93"/>
        <v/>
      </c>
      <c r="W423" s="179" t="str">
        <f t="shared" si="85"/>
        <v/>
      </c>
    </row>
    <row r="424" spans="1:23" x14ac:dyDescent="0.25">
      <c r="A424" s="78" t="str">
        <f t="shared" si="94"/>
        <v/>
      </c>
      <c r="B424" s="72" t="str">
        <f t="shared" si="95"/>
        <v/>
      </c>
      <c r="C424" s="70" t="str">
        <f t="shared" si="96"/>
        <v/>
      </c>
      <c r="D424" s="79" t="str">
        <f t="shared" si="97"/>
        <v/>
      </c>
      <c r="E424" s="79" t="str">
        <f t="shared" si="98"/>
        <v/>
      </c>
      <c r="F424" s="79" t="str">
        <f t="shared" si="86"/>
        <v/>
      </c>
      <c r="G424" s="70" t="str">
        <f t="shared" si="87"/>
        <v/>
      </c>
      <c r="Q424" s="177" t="str">
        <f t="shared" si="88"/>
        <v/>
      </c>
      <c r="R424" s="178" t="str">
        <f t="shared" si="89"/>
        <v/>
      </c>
      <c r="S424" s="179" t="str">
        <f t="shared" si="90"/>
        <v/>
      </c>
      <c r="T424" s="180" t="str">
        <f t="shared" si="91"/>
        <v/>
      </c>
      <c r="U424" s="180" t="str">
        <f t="shared" si="92"/>
        <v/>
      </c>
      <c r="V424" s="180" t="str">
        <f t="shared" si="93"/>
        <v/>
      </c>
      <c r="W424" s="179" t="str">
        <f t="shared" si="85"/>
        <v/>
      </c>
    </row>
    <row r="425" spans="1:23" x14ac:dyDescent="0.25">
      <c r="A425" s="78" t="str">
        <f t="shared" si="94"/>
        <v/>
      </c>
      <c r="B425" s="72" t="str">
        <f t="shared" si="95"/>
        <v/>
      </c>
      <c r="C425" s="70" t="str">
        <f t="shared" si="96"/>
        <v/>
      </c>
      <c r="D425" s="79" t="str">
        <f t="shared" si="97"/>
        <v/>
      </c>
      <c r="E425" s="79" t="str">
        <f t="shared" si="98"/>
        <v/>
      </c>
      <c r="F425" s="79" t="str">
        <f t="shared" si="86"/>
        <v/>
      </c>
      <c r="G425" s="70" t="str">
        <f t="shared" si="87"/>
        <v/>
      </c>
      <c r="Q425" s="177" t="str">
        <f t="shared" si="88"/>
        <v/>
      </c>
      <c r="R425" s="178" t="str">
        <f t="shared" si="89"/>
        <v/>
      </c>
      <c r="S425" s="179" t="str">
        <f t="shared" si="90"/>
        <v/>
      </c>
      <c r="T425" s="180" t="str">
        <f t="shared" si="91"/>
        <v/>
      </c>
      <c r="U425" s="180" t="str">
        <f t="shared" si="92"/>
        <v/>
      </c>
      <c r="V425" s="180" t="str">
        <f t="shared" si="93"/>
        <v/>
      </c>
      <c r="W425" s="179" t="str">
        <f t="shared" si="85"/>
        <v/>
      </c>
    </row>
    <row r="426" spans="1:23" x14ac:dyDescent="0.25">
      <c r="A426" s="78" t="str">
        <f t="shared" si="94"/>
        <v/>
      </c>
      <c r="B426" s="72" t="str">
        <f t="shared" si="95"/>
        <v/>
      </c>
      <c r="C426" s="70" t="str">
        <f t="shared" si="96"/>
        <v/>
      </c>
      <c r="D426" s="79" t="str">
        <f t="shared" si="97"/>
        <v/>
      </c>
      <c r="E426" s="79" t="str">
        <f t="shared" si="98"/>
        <v/>
      </c>
      <c r="F426" s="79" t="str">
        <f t="shared" si="86"/>
        <v/>
      </c>
      <c r="G426" s="70" t="str">
        <f t="shared" si="87"/>
        <v/>
      </c>
      <c r="Q426" s="177" t="str">
        <f t="shared" si="88"/>
        <v/>
      </c>
      <c r="R426" s="178" t="str">
        <f t="shared" si="89"/>
        <v/>
      </c>
      <c r="S426" s="179" t="str">
        <f t="shared" si="90"/>
        <v/>
      </c>
      <c r="T426" s="180" t="str">
        <f t="shared" si="91"/>
        <v/>
      </c>
      <c r="U426" s="180" t="str">
        <f t="shared" si="92"/>
        <v/>
      </c>
      <c r="V426" s="180" t="str">
        <f t="shared" si="93"/>
        <v/>
      </c>
      <c r="W426" s="179" t="str">
        <f t="shared" si="85"/>
        <v/>
      </c>
    </row>
    <row r="427" spans="1:23" x14ac:dyDescent="0.25">
      <c r="A427" s="78" t="str">
        <f t="shared" si="94"/>
        <v/>
      </c>
      <c r="B427" s="72" t="str">
        <f t="shared" si="95"/>
        <v/>
      </c>
      <c r="C427" s="70" t="str">
        <f t="shared" si="96"/>
        <v/>
      </c>
      <c r="D427" s="79" t="str">
        <f t="shared" si="97"/>
        <v/>
      </c>
      <c r="E427" s="79" t="str">
        <f t="shared" si="98"/>
        <v/>
      </c>
      <c r="F427" s="79" t="str">
        <f t="shared" si="86"/>
        <v/>
      </c>
      <c r="G427" s="70" t="str">
        <f t="shared" si="87"/>
        <v/>
      </c>
      <c r="Q427" s="177" t="str">
        <f t="shared" si="88"/>
        <v/>
      </c>
      <c r="R427" s="178" t="str">
        <f t="shared" si="89"/>
        <v/>
      </c>
      <c r="S427" s="179" t="str">
        <f t="shared" si="90"/>
        <v/>
      </c>
      <c r="T427" s="180" t="str">
        <f t="shared" si="91"/>
        <v/>
      </c>
      <c r="U427" s="180" t="str">
        <f t="shared" si="92"/>
        <v/>
      </c>
      <c r="V427" s="180" t="str">
        <f t="shared" si="93"/>
        <v/>
      </c>
      <c r="W427" s="179" t="str">
        <f t="shared" si="85"/>
        <v/>
      </c>
    </row>
    <row r="428" spans="1:23" x14ac:dyDescent="0.25">
      <c r="A428" s="78" t="str">
        <f t="shared" si="94"/>
        <v/>
      </c>
      <c r="B428" s="72" t="str">
        <f t="shared" si="95"/>
        <v/>
      </c>
      <c r="C428" s="70" t="str">
        <f t="shared" si="96"/>
        <v/>
      </c>
      <c r="D428" s="79" t="str">
        <f t="shared" si="97"/>
        <v/>
      </c>
      <c r="E428" s="79" t="str">
        <f t="shared" si="98"/>
        <v/>
      </c>
      <c r="F428" s="79" t="str">
        <f t="shared" si="86"/>
        <v/>
      </c>
      <c r="G428" s="70" t="str">
        <f t="shared" si="87"/>
        <v/>
      </c>
      <c r="Q428" s="177" t="str">
        <f t="shared" si="88"/>
        <v/>
      </c>
      <c r="R428" s="178" t="str">
        <f t="shared" si="89"/>
        <v/>
      </c>
      <c r="S428" s="179" t="str">
        <f t="shared" si="90"/>
        <v/>
      </c>
      <c r="T428" s="180" t="str">
        <f t="shared" si="91"/>
        <v/>
      </c>
      <c r="U428" s="180" t="str">
        <f t="shared" si="92"/>
        <v/>
      </c>
      <c r="V428" s="180" t="str">
        <f t="shared" si="93"/>
        <v/>
      </c>
      <c r="W428" s="179" t="str">
        <f t="shared" si="85"/>
        <v/>
      </c>
    </row>
    <row r="429" spans="1:23" x14ac:dyDescent="0.25">
      <c r="A429" s="78" t="str">
        <f t="shared" si="94"/>
        <v/>
      </c>
      <c r="B429" s="72" t="str">
        <f t="shared" si="95"/>
        <v/>
      </c>
      <c r="C429" s="70" t="str">
        <f t="shared" si="96"/>
        <v/>
      </c>
      <c r="D429" s="79" t="str">
        <f t="shared" si="97"/>
        <v/>
      </c>
      <c r="E429" s="79" t="str">
        <f t="shared" si="98"/>
        <v/>
      </c>
      <c r="F429" s="79" t="str">
        <f t="shared" si="86"/>
        <v/>
      </c>
      <c r="G429" s="70" t="str">
        <f t="shared" si="87"/>
        <v/>
      </c>
      <c r="Q429" s="177" t="str">
        <f t="shared" si="88"/>
        <v/>
      </c>
      <c r="R429" s="178" t="str">
        <f t="shared" si="89"/>
        <v/>
      </c>
      <c r="S429" s="179" t="str">
        <f t="shared" si="90"/>
        <v/>
      </c>
      <c r="T429" s="180" t="str">
        <f t="shared" si="91"/>
        <v/>
      </c>
      <c r="U429" s="180" t="str">
        <f t="shared" si="92"/>
        <v/>
      </c>
      <c r="V429" s="180" t="str">
        <f t="shared" si="93"/>
        <v/>
      </c>
      <c r="W429" s="179" t="str">
        <f t="shared" si="85"/>
        <v/>
      </c>
    </row>
    <row r="430" spans="1:23" x14ac:dyDescent="0.25">
      <c r="A430" s="78" t="str">
        <f t="shared" si="94"/>
        <v/>
      </c>
      <c r="B430" s="72" t="str">
        <f t="shared" si="95"/>
        <v/>
      </c>
      <c r="C430" s="70" t="str">
        <f t="shared" si="96"/>
        <v/>
      </c>
      <c r="D430" s="79" t="str">
        <f t="shared" si="97"/>
        <v/>
      </c>
      <c r="E430" s="79" t="str">
        <f t="shared" si="98"/>
        <v/>
      </c>
      <c r="F430" s="79" t="str">
        <f t="shared" si="86"/>
        <v/>
      </c>
      <c r="G430" s="70" t="str">
        <f t="shared" si="87"/>
        <v/>
      </c>
      <c r="Q430" s="177" t="str">
        <f t="shared" si="88"/>
        <v/>
      </c>
      <c r="R430" s="178" t="str">
        <f t="shared" si="89"/>
        <v/>
      </c>
      <c r="S430" s="179" t="str">
        <f t="shared" si="90"/>
        <v/>
      </c>
      <c r="T430" s="180" t="str">
        <f t="shared" si="91"/>
        <v/>
      </c>
      <c r="U430" s="180" t="str">
        <f t="shared" si="92"/>
        <v/>
      </c>
      <c r="V430" s="180" t="str">
        <f t="shared" si="93"/>
        <v/>
      </c>
      <c r="W430" s="179" t="str">
        <f t="shared" si="85"/>
        <v/>
      </c>
    </row>
    <row r="431" spans="1:23" x14ac:dyDescent="0.25">
      <c r="A431" s="78" t="str">
        <f t="shared" si="94"/>
        <v/>
      </c>
      <c r="B431" s="72" t="str">
        <f t="shared" si="95"/>
        <v/>
      </c>
      <c r="C431" s="70" t="str">
        <f t="shared" si="96"/>
        <v/>
      </c>
      <c r="D431" s="79" t="str">
        <f t="shared" si="97"/>
        <v/>
      </c>
      <c r="E431" s="79" t="str">
        <f t="shared" si="98"/>
        <v/>
      </c>
      <c r="F431" s="79" t="str">
        <f t="shared" si="86"/>
        <v/>
      </c>
      <c r="G431" s="70" t="str">
        <f t="shared" si="87"/>
        <v/>
      </c>
      <c r="Q431" s="177" t="str">
        <f t="shared" si="88"/>
        <v/>
      </c>
      <c r="R431" s="178" t="str">
        <f t="shared" si="89"/>
        <v/>
      </c>
      <c r="S431" s="179" t="str">
        <f t="shared" si="90"/>
        <v/>
      </c>
      <c r="T431" s="180" t="str">
        <f t="shared" si="91"/>
        <v/>
      </c>
      <c r="U431" s="180" t="str">
        <f t="shared" si="92"/>
        <v/>
      </c>
      <c r="V431" s="180" t="str">
        <f t="shared" si="93"/>
        <v/>
      </c>
      <c r="W431" s="179" t="str">
        <f t="shared" si="85"/>
        <v/>
      </c>
    </row>
    <row r="432" spans="1:23" x14ac:dyDescent="0.25">
      <c r="A432" s="78" t="str">
        <f t="shared" si="94"/>
        <v/>
      </c>
      <c r="B432" s="72" t="str">
        <f t="shared" si="95"/>
        <v/>
      </c>
      <c r="C432" s="70" t="str">
        <f t="shared" si="96"/>
        <v/>
      </c>
      <c r="D432" s="79" t="str">
        <f t="shared" si="97"/>
        <v/>
      </c>
      <c r="E432" s="79" t="str">
        <f t="shared" si="98"/>
        <v/>
      </c>
      <c r="F432" s="79" t="str">
        <f t="shared" si="86"/>
        <v/>
      </c>
      <c r="G432" s="70" t="str">
        <f t="shared" si="87"/>
        <v/>
      </c>
      <c r="Q432" s="177" t="str">
        <f t="shared" si="88"/>
        <v/>
      </c>
      <c r="R432" s="178" t="str">
        <f t="shared" si="89"/>
        <v/>
      </c>
      <c r="S432" s="179" t="str">
        <f t="shared" si="90"/>
        <v/>
      </c>
      <c r="T432" s="180" t="str">
        <f t="shared" si="91"/>
        <v/>
      </c>
      <c r="U432" s="180" t="str">
        <f t="shared" si="92"/>
        <v/>
      </c>
      <c r="V432" s="180" t="str">
        <f t="shared" si="93"/>
        <v/>
      </c>
      <c r="W432" s="179" t="str">
        <f t="shared" si="85"/>
        <v/>
      </c>
    </row>
    <row r="433" spans="1:23" x14ac:dyDescent="0.25">
      <c r="A433" s="78" t="str">
        <f t="shared" si="94"/>
        <v/>
      </c>
      <c r="B433" s="72" t="str">
        <f t="shared" si="95"/>
        <v/>
      </c>
      <c r="C433" s="70" t="str">
        <f t="shared" si="96"/>
        <v/>
      </c>
      <c r="D433" s="79" t="str">
        <f t="shared" si="97"/>
        <v/>
      </c>
      <c r="E433" s="79" t="str">
        <f t="shared" si="98"/>
        <v/>
      </c>
      <c r="F433" s="79" t="str">
        <f t="shared" si="86"/>
        <v/>
      </c>
      <c r="G433" s="70" t="str">
        <f t="shared" si="87"/>
        <v/>
      </c>
      <c r="Q433" s="177" t="str">
        <f t="shared" si="88"/>
        <v/>
      </c>
      <c r="R433" s="178" t="str">
        <f t="shared" si="89"/>
        <v/>
      </c>
      <c r="S433" s="179" t="str">
        <f t="shared" si="90"/>
        <v/>
      </c>
      <c r="T433" s="180" t="str">
        <f t="shared" si="91"/>
        <v/>
      </c>
      <c r="U433" s="180" t="str">
        <f t="shared" si="92"/>
        <v/>
      </c>
      <c r="V433" s="180" t="str">
        <f t="shared" si="93"/>
        <v/>
      </c>
      <c r="W433" s="179" t="str">
        <f t="shared" si="85"/>
        <v/>
      </c>
    </row>
    <row r="434" spans="1:23" x14ac:dyDescent="0.25">
      <c r="A434" s="78" t="str">
        <f t="shared" si="94"/>
        <v/>
      </c>
      <c r="B434" s="72" t="str">
        <f t="shared" si="95"/>
        <v/>
      </c>
      <c r="C434" s="70" t="str">
        <f t="shared" si="96"/>
        <v/>
      </c>
      <c r="D434" s="79" t="str">
        <f t="shared" si="97"/>
        <v/>
      </c>
      <c r="E434" s="79" t="str">
        <f t="shared" si="98"/>
        <v/>
      </c>
      <c r="F434" s="79" t="str">
        <f t="shared" si="86"/>
        <v/>
      </c>
      <c r="G434" s="70" t="str">
        <f t="shared" si="87"/>
        <v/>
      </c>
      <c r="Q434" s="177" t="str">
        <f t="shared" si="88"/>
        <v/>
      </c>
      <c r="R434" s="178" t="str">
        <f t="shared" si="89"/>
        <v/>
      </c>
      <c r="S434" s="179" t="str">
        <f t="shared" si="90"/>
        <v/>
      </c>
      <c r="T434" s="180" t="str">
        <f t="shared" si="91"/>
        <v/>
      </c>
      <c r="U434" s="180" t="str">
        <f t="shared" si="92"/>
        <v/>
      </c>
      <c r="V434" s="180" t="str">
        <f t="shared" si="93"/>
        <v/>
      </c>
      <c r="W434" s="179" t="str">
        <f t="shared" si="85"/>
        <v/>
      </c>
    </row>
    <row r="435" spans="1:23" x14ac:dyDescent="0.25">
      <c r="A435" s="78" t="str">
        <f t="shared" si="94"/>
        <v/>
      </c>
      <c r="B435" s="72" t="str">
        <f t="shared" si="95"/>
        <v/>
      </c>
      <c r="C435" s="70" t="str">
        <f t="shared" si="96"/>
        <v/>
      </c>
      <c r="D435" s="79" t="str">
        <f t="shared" si="97"/>
        <v/>
      </c>
      <c r="E435" s="79" t="str">
        <f t="shared" si="98"/>
        <v/>
      </c>
      <c r="F435" s="79" t="str">
        <f t="shared" si="86"/>
        <v/>
      </c>
      <c r="G435" s="70" t="str">
        <f t="shared" si="87"/>
        <v/>
      </c>
      <c r="Q435" s="177" t="str">
        <f t="shared" si="88"/>
        <v/>
      </c>
      <c r="R435" s="178" t="str">
        <f t="shared" si="89"/>
        <v/>
      </c>
      <c r="S435" s="179" t="str">
        <f t="shared" si="90"/>
        <v/>
      </c>
      <c r="T435" s="180" t="str">
        <f t="shared" si="91"/>
        <v/>
      </c>
      <c r="U435" s="180" t="str">
        <f t="shared" si="92"/>
        <v/>
      </c>
      <c r="V435" s="180" t="str">
        <f t="shared" si="93"/>
        <v/>
      </c>
      <c r="W435" s="179" t="str">
        <f t="shared" si="85"/>
        <v/>
      </c>
    </row>
    <row r="436" spans="1:23" x14ac:dyDescent="0.25">
      <c r="A436" s="78" t="str">
        <f t="shared" si="94"/>
        <v/>
      </c>
      <c r="B436" s="72" t="str">
        <f t="shared" si="95"/>
        <v/>
      </c>
      <c r="C436" s="70" t="str">
        <f t="shared" si="96"/>
        <v/>
      </c>
      <c r="D436" s="79" t="str">
        <f t="shared" si="97"/>
        <v/>
      </c>
      <c r="E436" s="79" t="str">
        <f t="shared" si="98"/>
        <v/>
      </c>
      <c r="F436" s="79" t="str">
        <f t="shared" si="86"/>
        <v/>
      </c>
      <c r="G436" s="70" t="str">
        <f t="shared" si="87"/>
        <v/>
      </c>
      <c r="Q436" s="177" t="str">
        <f t="shared" si="88"/>
        <v/>
      </c>
      <c r="R436" s="178" t="str">
        <f t="shared" si="89"/>
        <v/>
      </c>
      <c r="S436" s="179" t="str">
        <f t="shared" si="90"/>
        <v/>
      </c>
      <c r="T436" s="180" t="str">
        <f t="shared" si="91"/>
        <v/>
      </c>
      <c r="U436" s="180" t="str">
        <f t="shared" si="92"/>
        <v/>
      </c>
      <c r="V436" s="180" t="str">
        <f t="shared" si="93"/>
        <v/>
      </c>
      <c r="W436" s="179" t="str">
        <f t="shared" si="85"/>
        <v/>
      </c>
    </row>
    <row r="437" spans="1:23" x14ac:dyDescent="0.25">
      <c r="A437" s="78" t="str">
        <f t="shared" si="94"/>
        <v/>
      </c>
      <c r="B437" s="72" t="str">
        <f t="shared" si="95"/>
        <v/>
      </c>
      <c r="C437" s="70" t="str">
        <f t="shared" si="96"/>
        <v/>
      </c>
      <c r="D437" s="79" t="str">
        <f t="shared" si="97"/>
        <v/>
      </c>
      <c r="E437" s="79" t="str">
        <f t="shared" si="98"/>
        <v/>
      </c>
      <c r="F437" s="79" t="str">
        <f t="shared" si="86"/>
        <v/>
      </c>
      <c r="G437" s="70" t="str">
        <f t="shared" si="87"/>
        <v/>
      </c>
      <c r="Q437" s="177" t="str">
        <f t="shared" si="88"/>
        <v/>
      </c>
      <c r="R437" s="178" t="str">
        <f t="shared" si="89"/>
        <v/>
      </c>
      <c r="S437" s="179" t="str">
        <f t="shared" si="90"/>
        <v/>
      </c>
      <c r="T437" s="180" t="str">
        <f t="shared" si="91"/>
        <v/>
      </c>
      <c r="U437" s="180" t="str">
        <f t="shared" si="92"/>
        <v/>
      </c>
      <c r="V437" s="180" t="str">
        <f t="shared" si="93"/>
        <v/>
      </c>
      <c r="W437" s="179" t="str">
        <f t="shared" si="85"/>
        <v/>
      </c>
    </row>
    <row r="438" spans="1:23" x14ac:dyDescent="0.25">
      <c r="A438" s="78" t="str">
        <f t="shared" si="94"/>
        <v/>
      </c>
      <c r="B438" s="72" t="str">
        <f t="shared" si="95"/>
        <v/>
      </c>
      <c r="C438" s="70" t="str">
        <f t="shared" si="96"/>
        <v/>
      </c>
      <c r="D438" s="79" t="str">
        <f t="shared" si="97"/>
        <v/>
      </c>
      <c r="E438" s="79" t="str">
        <f t="shared" si="98"/>
        <v/>
      </c>
      <c r="F438" s="79" t="str">
        <f t="shared" si="86"/>
        <v/>
      </c>
      <c r="G438" s="70" t="str">
        <f t="shared" si="87"/>
        <v/>
      </c>
      <c r="Q438" s="177" t="str">
        <f t="shared" si="88"/>
        <v/>
      </c>
      <c r="R438" s="178" t="str">
        <f t="shared" si="89"/>
        <v/>
      </c>
      <c r="S438" s="179" t="str">
        <f t="shared" si="90"/>
        <v/>
      </c>
      <c r="T438" s="180" t="str">
        <f t="shared" si="91"/>
        <v/>
      </c>
      <c r="U438" s="180" t="str">
        <f t="shared" si="92"/>
        <v/>
      </c>
      <c r="V438" s="180" t="str">
        <f t="shared" si="93"/>
        <v/>
      </c>
      <c r="W438" s="179" t="str">
        <f t="shared" si="85"/>
        <v/>
      </c>
    </row>
    <row r="439" spans="1:23" x14ac:dyDescent="0.25">
      <c r="A439" s="78" t="str">
        <f t="shared" si="94"/>
        <v/>
      </c>
      <c r="B439" s="72" t="str">
        <f t="shared" si="95"/>
        <v/>
      </c>
      <c r="C439" s="70" t="str">
        <f t="shared" si="96"/>
        <v/>
      </c>
      <c r="D439" s="79" t="str">
        <f t="shared" si="97"/>
        <v/>
      </c>
      <c r="E439" s="79" t="str">
        <f t="shared" si="98"/>
        <v/>
      </c>
      <c r="F439" s="79" t="str">
        <f t="shared" si="86"/>
        <v/>
      </c>
      <c r="G439" s="70" t="str">
        <f t="shared" si="87"/>
        <v/>
      </c>
      <c r="Q439" s="177" t="str">
        <f t="shared" si="88"/>
        <v/>
      </c>
      <c r="R439" s="178" t="str">
        <f t="shared" si="89"/>
        <v/>
      </c>
      <c r="S439" s="179" t="str">
        <f t="shared" si="90"/>
        <v/>
      </c>
      <c r="T439" s="180" t="str">
        <f t="shared" si="91"/>
        <v/>
      </c>
      <c r="U439" s="180" t="str">
        <f t="shared" si="92"/>
        <v/>
      </c>
      <c r="V439" s="180" t="str">
        <f t="shared" si="93"/>
        <v/>
      </c>
      <c r="W439" s="179" t="str">
        <f t="shared" si="85"/>
        <v/>
      </c>
    </row>
    <row r="440" spans="1:23" x14ac:dyDescent="0.25">
      <c r="A440" s="78" t="str">
        <f t="shared" si="94"/>
        <v/>
      </c>
      <c r="B440" s="72" t="str">
        <f t="shared" si="95"/>
        <v/>
      </c>
      <c r="C440" s="70" t="str">
        <f t="shared" si="96"/>
        <v/>
      </c>
      <c r="D440" s="79" t="str">
        <f t="shared" si="97"/>
        <v/>
      </c>
      <c r="E440" s="79" t="str">
        <f t="shared" si="98"/>
        <v/>
      </c>
      <c r="F440" s="79" t="str">
        <f t="shared" si="86"/>
        <v/>
      </c>
      <c r="G440" s="70" t="str">
        <f t="shared" si="87"/>
        <v/>
      </c>
      <c r="Q440" s="177" t="str">
        <f t="shared" si="88"/>
        <v/>
      </c>
      <c r="R440" s="178" t="str">
        <f t="shared" si="89"/>
        <v/>
      </c>
      <c r="S440" s="179" t="str">
        <f t="shared" si="90"/>
        <v/>
      </c>
      <c r="T440" s="180" t="str">
        <f t="shared" si="91"/>
        <v/>
      </c>
      <c r="U440" s="180" t="str">
        <f t="shared" si="92"/>
        <v/>
      </c>
      <c r="V440" s="180" t="str">
        <f t="shared" si="93"/>
        <v/>
      </c>
      <c r="W440" s="179" t="str">
        <f t="shared" si="85"/>
        <v/>
      </c>
    </row>
    <row r="441" spans="1:23" x14ac:dyDescent="0.25">
      <c r="A441" s="78" t="str">
        <f t="shared" si="94"/>
        <v/>
      </c>
      <c r="B441" s="72" t="str">
        <f t="shared" si="95"/>
        <v/>
      </c>
      <c r="C441" s="70" t="str">
        <f t="shared" si="96"/>
        <v/>
      </c>
      <c r="D441" s="79" t="str">
        <f t="shared" si="97"/>
        <v/>
      </c>
      <c r="E441" s="79" t="str">
        <f t="shared" si="98"/>
        <v/>
      </c>
      <c r="F441" s="79" t="str">
        <f t="shared" si="86"/>
        <v/>
      </c>
      <c r="G441" s="70" t="str">
        <f t="shared" si="87"/>
        <v/>
      </c>
      <c r="Q441" s="177" t="str">
        <f t="shared" si="88"/>
        <v/>
      </c>
      <c r="R441" s="178" t="str">
        <f t="shared" si="89"/>
        <v/>
      </c>
      <c r="S441" s="179" t="str">
        <f t="shared" si="90"/>
        <v/>
      </c>
      <c r="T441" s="180" t="str">
        <f t="shared" si="91"/>
        <v/>
      </c>
      <c r="U441" s="180" t="str">
        <f t="shared" si="92"/>
        <v/>
      </c>
      <c r="V441" s="180" t="str">
        <f t="shared" si="93"/>
        <v/>
      </c>
      <c r="W441" s="179" t="str">
        <f t="shared" si="85"/>
        <v/>
      </c>
    </row>
    <row r="442" spans="1:23" x14ac:dyDescent="0.25">
      <c r="A442" s="78" t="str">
        <f t="shared" si="94"/>
        <v/>
      </c>
      <c r="B442" s="72" t="str">
        <f t="shared" si="95"/>
        <v/>
      </c>
      <c r="C442" s="70" t="str">
        <f t="shared" si="96"/>
        <v/>
      </c>
      <c r="D442" s="79" t="str">
        <f t="shared" si="97"/>
        <v/>
      </c>
      <c r="E442" s="79" t="str">
        <f t="shared" si="98"/>
        <v/>
      </c>
      <c r="F442" s="79" t="str">
        <f t="shared" si="86"/>
        <v/>
      </c>
      <c r="G442" s="70" t="str">
        <f t="shared" si="87"/>
        <v/>
      </c>
      <c r="Q442" s="177" t="str">
        <f t="shared" si="88"/>
        <v/>
      </c>
      <c r="R442" s="178" t="str">
        <f t="shared" si="89"/>
        <v/>
      </c>
      <c r="S442" s="179" t="str">
        <f t="shared" si="90"/>
        <v/>
      </c>
      <c r="T442" s="180" t="str">
        <f t="shared" si="91"/>
        <v/>
      </c>
      <c r="U442" s="180" t="str">
        <f t="shared" si="92"/>
        <v/>
      </c>
      <c r="V442" s="180" t="str">
        <f t="shared" si="93"/>
        <v/>
      </c>
      <c r="W442" s="179" t="str">
        <f t="shared" si="85"/>
        <v/>
      </c>
    </row>
    <row r="443" spans="1:23" x14ac:dyDescent="0.25">
      <c r="A443" s="78" t="str">
        <f t="shared" si="94"/>
        <v/>
      </c>
      <c r="B443" s="72" t="str">
        <f t="shared" si="95"/>
        <v/>
      </c>
      <c r="C443" s="70" t="str">
        <f t="shared" si="96"/>
        <v/>
      </c>
      <c r="D443" s="79" t="str">
        <f t="shared" si="97"/>
        <v/>
      </c>
      <c r="E443" s="79" t="str">
        <f t="shared" si="98"/>
        <v/>
      </c>
      <c r="F443" s="79" t="str">
        <f t="shared" si="86"/>
        <v/>
      </c>
      <c r="G443" s="70" t="str">
        <f t="shared" si="87"/>
        <v/>
      </c>
      <c r="Q443" s="177" t="str">
        <f t="shared" si="88"/>
        <v/>
      </c>
      <c r="R443" s="178" t="str">
        <f t="shared" si="89"/>
        <v/>
      </c>
      <c r="S443" s="179" t="str">
        <f t="shared" si="90"/>
        <v/>
      </c>
      <c r="T443" s="180" t="str">
        <f t="shared" si="91"/>
        <v/>
      </c>
      <c r="U443" s="180" t="str">
        <f t="shared" si="92"/>
        <v/>
      </c>
      <c r="V443" s="180" t="str">
        <f t="shared" si="93"/>
        <v/>
      </c>
      <c r="W443" s="179" t="str">
        <f t="shared" si="85"/>
        <v/>
      </c>
    </row>
    <row r="444" spans="1:23" x14ac:dyDescent="0.25">
      <c r="A444" s="78" t="str">
        <f t="shared" si="94"/>
        <v/>
      </c>
      <c r="B444" s="72" t="str">
        <f t="shared" si="95"/>
        <v/>
      </c>
      <c r="C444" s="70" t="str">
        <f t="shared" si="96"/>
        <v/>
      </c>
      <c r="D444" s="79" t="str">
        <f t="shared" si="97"/>
        <v/>
      </c>
      <c r="E444" s="79" t="str">
        <f t="shared" si="98"/>
        <v/>
      </c>
      <c r="F444" s="79" t="str">
        <f t="shared" si="86"/>
        <v/>
      </c>
      <c r="G444" s="70" t="str">
        <f t="shared" si="87"/>
        <v/>
      </c>
      <c r="Q444" s="177" t="str">
        <f t="shared" si="88"/>
        <v/>
      </c>
      <c r="R444" s="178" t="str">
        <f t="shared" si="89"/>
        <v/>
      </c>
      <c r="S444" s="179" t="str">
        <f t="shared" si="90"/>
        <v/>
      </c>
      <c r="T444" s="180" t="str">
        <f t="shared" si="91"/>
        <v/>
      </c>
      <c r="U444" s="180" t="str">
        <f t="shared" si="92"/>
        <v/>
      </c>
      <c r="V444" s="180" t="str">
        <f t="shared" si="93"/>
        <v/>
      </c>
      <c r="W444" s="179" t="str">
        <f t="shared" si="85"/>
        <v/>
      </c>
    </row>
    <row r="445" spans="1:23" x14ac:dyDescent="0.25">
      <c r="A445" s="78" t="str">
        <f t="shared" si="94"/>
        <v/>
      </c>
      <c r="B445" s="72" t="str">
        <f t="shared" si="95"/>
        <v/>
      </c>
      <c r="C445" s="70" t="str">
        <f t="shared" si="96"/>
        <v/>
      </c>
      <c r="D445" s="79" t="str">
        <f t="shared" si="97"/>
        <v/>
      </c>
      <c r="E445" s="79" t="str">
        <f t="shared" si="98"/>
        <v/>
      </c>
      <c r="F445" s="79" t="str">
        <f t="shared" si="86"/>
        <v/>
      </c>
      <c r="G445" s="70" t="str">
        <f t="shared" si="87"/>
        <v/>
      </c>
      <c r="Q445" s="177" t="str">
        <f t="shared" si="88"/>
        <v/>
      </c>
      <c r="R445" s="178" t="str">
        <f t="shared" si="89"/>
        <v/>
      </c>
      <c r="S445" s="179" t="str">
        <f t="shared" si="90"/>
        <v/>
      </c>
      <c r="T445" s="180" t="str">
        <f t="shared" si="91"/>
        <v/>
      </c>
      <c r="U445" s="180" t="str">
        <f t="shared" si="92"/>
        <v/>
      </c>
      <c r="V445" s="180" t="str">
        <f t="shared" si="93"/>
        <v/>
      </c>
      <c r="W445" s="179" t="str">
        <f t="shared" si="85"/>
        <v/>
      </c>
    </row>
    <row r="446" spans="1:23" x14ac:dyDescent="0.25">
      <c r="A446" s="78" t="str">
        <f t="shared" si="94"/>
        <v/>
      </c>
      <c r="B446" s="72" t="str">
        <f t="shared" si="95"/>
        <v/>
      </c>
      <c r="C446" s="70" t="str">
        <f t="shared" si="96"/>
        <v/>
      </c>
      <c r="D446" s="79" t="str">
        <f t="shared" si="97"/>
        <v/>
      </c>
      <c r="E446" s="79" t="str">
        <f t="shared" si="98"/>
        <v/>
      </c>
      <c r="F446" s="79" t="str">
        <f t="shared" si="86"/>
        <v/>
      </c>
      <c r="G446" s="70" t="str">
        <f t="shared" si="87"/>
        <v/>
      </c>
      <c r="Q446" s="177" t="str">
        <f t="shared" si="88"/>
        <v/>
      </c>
      <c r="R446" s="178" t="str">
        <f t="shared" si="89"/>
        <v/>
      </c>
      <c r="S446" s="179" t="str">
        <f t="shared" si="90"/>
        <v/>
      </c>
      <c r="T446" s="180" t="str">
        <f t="shared" si="91"/>
        <v/>
      </c>
      <c r="U446" s="180" t="str">
        <f t="shared" si="92"/>
        <v/>
      </c>
      <c r="V446" s="180" t="str">
        <f t="shared" si="93"/>
        <v/>
      </c>
      <c r="W446" s="179" t="str">
        <f t="shared" si="85"/>
        <v/>
      </c>
    </row>
    <row r="447" spans="1:23" x14ac:dyDescent="0.25">
      <c r="A447" s="78" t="str">
        <f t="shared" si="94"/>
        <v/>
      </c>
      <c r="B447" s="72" t="str">
        <f t="shared" si="95"/>
        <v/>
      </c>
      <c r="C447" s="70" t="str">
        <f t="shared" si="96"/>
        <v/>
      </c>
      <c r="D447" s="79" t="str">
        <f t="shared" si="97"/>
        <v/>
      </c>
      <c r="E447" s="79" t="str">
        <f t="shared" si="98"/>
        <v/>
      </c>
      <c r="F447" s="79" t="str">
        <f t="shared" si="86"/>
        <v/>
      </c>
      <c r="G447" s="70" t="str">
        <f t="shared" si="87"/>
        <v/>
      </c>
      <c r="Q447" s="177" t="str">
        <f t="shared" si="88"/>
        <v/>
      </c>
      <c r="R447" s="178" t="str">
        <f t="shared" si="89"/>
        <v/>
      </c>
      <c r="S447" s="179" t="str">
        <f t="shared" si="90"/>
        <v/>
      </c>
      <c r="T447" s="180" t="str">
        <f t="shared" si="91"/>
        <v/>
      </c>
      <c r="U447" s="180" t="str">
        <f t="shared" si="92"/>
        <v/>
      </c>
      <c r="V447" s="180" t="str">
        <f t="shared" si="93"/>
        <v/>
      </c>
      <c r="W447" s="179" t="str">
        <f t="shared" si="85"/>
        <v/>
      </c>
    </row>
    <row r="448" spans="1:23" x14ac:dyDescent="0.25">
      <c r="A448" s="78" t="str">
        <f t="shared" si="94"/>
        <v/>
      </c>
      <c r="B448" s="72" t="str">
        <f t="shared" si="95"/>
        <v/>
      </c>
      <c r="C448" s="70" t="str">
        <f t="shared" si="96"/>
        <v/>
      </c>
      <c r="D448" s="79" t="str">
        <f t="shared" si="97"/>
        <v/>
      </c>
      <c r="E448" s="79" t="str">
        <f t="shared" si="98"/>
        <v/>
      </c>
      <c r="F448" s="79" t="str">
        <f t="shared" si="86"/>
        <v/>
      </c>
      <c r="G448" s="70" t="str">
        <f t="shared" si="87"/>
        <v/>
      </c>
      <c r="Q448" s="177" t="str">
        <f t="shared" si="88"/>
        <v/>
      </c>
      <c r="R448" s="178" t="str">
        <f t="shared" si="89"/>
        <v/>
      </c>
      <c r="S448" s="179" t="str">
        <f t="shared" si="90"/>
        <v/>
      </c>
      <c r="T448" s="180" t="str">
        <f t="shared" si="91"/>
        <v/>
      </c>
      <c r="U448" s="180" t="str">
        <f t="shared" si="92"/>
        <v/>
      </c>
      <c r="V448" s="180" t="str">
        <f t="shared" si="93"/>
        <v/>
      </c>
      <c r="W448" s="179" t="str">
        <f t="shared" si="85"/>
        <v/>
      </c>
    </row>
    <row r="449" spans="1:23" x14ac:dyDescent="0.25">
      <c r="A449" s="78" t="str">
        <f t="shared" si="94"/>
        <v/>
      </c>
      <c r="B449" s="72" t="str">
        <f t="shared" si="95"/>
        <v/>
      </c>
      <c r="C449" s="70" t="str">
        <f t="shared" si="96"/>
        <v/>
      </c>
      <c r="D449" s="79" t="str">
        <f t="shared" si="97"/>
        <v/>
      </c>
      <c r="E449" s="79" t="str">
        <f t="shared" si="98"/>
        <v/>
      </c>
      <c r="F449" s="79" t="str">
        <f t="shared" si="86"/>
        <v/>
      </c>
      <c r="G449" s="70" t="str">
        <f t="shared" si="87"/>
        <v/>
      </c>
      <c r="Q449" s="177" t="str">
        <f t="shared" si="88"/>
        <v/>
      </c>
      <c r="R449" s="178" t="str">
        <f t="shared" si="89"/>
        <v/>
      </c>
      <c r="S449" s="179" t="str">
        <f t="shared" si="90"/>
        <v/>
      </c>
      <c r="T449" s="180" t="str">
        <f t="shared" si="91"/>
        <v/>
      </c>
      <c r="U449" s="180" t="str">
        <f t="shared" si="92"/>
        <v/>
      </c>
      <c r="V449" s="180" t="str">
        <f t="shared" si="93"/>
        <v/>
      </c>
      <c r="W449" s="179" t="str">
        <f t="shared" si="85"/>
        <v/>
      </c>
    </row>
    <row r="450" spans="1:23" x14ac:dyDescent="0.25">
      <c r="A450" s="78" t="str">
        <f t="shared" si="94"/>
        <v/>
      </c>
      <c r="B450" s="72" t="str">
        <f t="shared" si="95"/>
        <v/>
      </c>
      <c r="C450" s="70" t="str">
        <f t="shared" si="96"/>
        <v/>
      </c>
      <c r="D450" s="79" t="str">
        <f t="shared" si="97"/>
        <v/>
      </c>
      <c r="E450" s="79" t="str">
        <f t="shared" si="98"/>
        <v/>
      </c>
      <c r="F450" s="79" t="str">
        <f t="shared" si="86"/>
        <v/>
      </c>
      <c r="G450" s="70" t="str">
        <f t="shared" si="87"/>
        <v/>
      </c>
      <c r="Q450" s="177" t="str">
        <f t="shared" si="88"/>
        <v/>
      </c>
      <c r="R450" s="178" t="str">
        <f t="shared" si="89"/>
        <v/>
      </c>
      <c r="S450" s="179" t="str">
        <f t="shared" si="90"/>
        <v/>
      </c>
      <c r="T450" s="180" t="str">
        <f t="shared" si="91"/>
        <v/>
      </c>
      <c r="U450" s="180" t="str">
        <f t="shared" si="92"/>
        <v/>
      </c>
      <c r="V450" s="180" t="str">
        <f t="shared" si="93"/>
        <v/>
      </c>
      <c r="W450" s="179" t="str">
        <f t="shared" si="85"/>
        <v/>
      </c>
    </row>
    <row r="451" spans="1:23" x14ac:dyDescent="0.25">
      <c r="A451" s="78" t="str">
        <f t="shared" si="94"/>
        <v/>
      </c>
      <c r="B451" s="72" t="str">
        <f t="shared" si="95"/>
        <v/>
      </c>
      <c r="C451" s="70" t="str">
        <f t="shared" si="96"/>
        <v/>
      </c>
      <c r="D451" s="79" t="str">
        <f t="shared" si="97"/>
        <v/>
      </c>
      <c r="E451" s="79" t="str">
        <f t="shared" si="98"/>
        <v/>
      </c>
      <c r="F451" s="79" t="str">
        <f t="shared" si="86"/>
        <v/>
      </c>
      <c r="G451" s="70" t="str">
        <f t="shared" si="87"/>
        <v/>
      </c>
      <c r="Q451" s="177" t="str">
        <f t="shared" si="88"/>
        <v/>
      </c>
      <c r="R451" s="178" t="str">
        <f t="shared" si="89"/>
        <v/>
      </c>
      <c r="S451" s="179" t="str">
        <f t="shared" si="90"/>
        <v/>
      </c>
      <c r="T451" s="180" t="str">
        <f t="shared" si="91"/>
        <v/>
      </c>
      <c r="U451" s="180" t="str">
        <f t="shared" si="92"/>
        <v/>
      </c>
      <c r="V451" s="180" t="str">
        <f t="shared" si="93"/>
        <v/>
      </c>
      <c r="W451" s="179" t="str">
        <f t="shared" si="85"/>
        <v/>
      </c>
    </row>
    <row r="452" spans="1:23" x14ac:dyDescent="0.25">
      <c r="A452" s="78" t="str">
        <f t="shared" si="94"/>
        <v/>
      </c>
      <c r="B452" s="72" t="str">
        <f t="shared" si="95"/>
        <v/>
      </c>
      <c r="C452" s="70" t="str">
        <f t="shared" si="96"/>
        <v/>
      </c>
      <c r="D452" s="79" t="str">
        <f t="shared" si="97"/>
        <v/>
      </c>
      <c r="E452" s="79" t="str">
        <f t="shared" si="98"/>
        <v/>
      </c>
      <c r="F452" s="79" t="str">
        <f t="shared" si="86"/>
        <v/>
      </c>
      <c r="G452" s="70" t="str">
        <f t="shared" si="87"/>
        <v/>
      </c>
      <c r="Q452" s="177" t="str">
        <f t="shared" si="88"/>
        <v/>
      </c>
      <c r="R452" s="178" t="str">
        <f t="shared" si="89"/>
        <v/>
      </c>
      <c r="S452" s="179" t="str">
        <f t="shared" si="90"/>
        <v/>
      </c>
      <c r="T452" s="180" t="str">
        <f t="shared" si="91"/>
        <v/>
      </c>
      <c r="U452" s="180" t="str">
        <f t="shared" si="92"/>
        <v/>
      </c>
      <c r="V452" s="180" t="str">
        <f t="shared" si="93"/>
        <v/>
      </c>
      <c r="W452" s="179" t="str">
        <f t="shared" si="85"/>
        <v/>
      </c>
    </row>
    <row r="453" spans="1:23" x14ac:dyDescent="0.25">
      <c r="A453" s="78" t="str">
        <f t="shared" si="94"/>
        <v/>
      </c>
      <c r="B453" s="72" t="str">
        <f t="shared" si="95"/>
        <v/>
      </c>
      <c r="C453" s="70" t="str">
        <f t="shared" si="96"/>
        <v/>
      </c>
      <c r="D453" s="79" t="str">
        <f t="shared" si="97"/>
        <v/>
      </c>
      <c r="E453" s="79" t="str">
        <f t="shared" si="98"/>
        <v/>
      </c>
      <c r="F453" s="79" t="str">
        <f t="shared" si="86"/>
        <v/>
      </c>
      <c r="G453" s="70" t="str">
        <f t="shared" si="87"/>
        <v/>
      </c>
      <c r="Q453" s="177" t="str">
        <f t="shared" si="88"/>
        <v/>
      </c>
      <c r="R453" s="178" t="str">
        <f t="shared" si="89"/>
        <v/>
      </c>
      <c r="S453" s="179" t="str">
        <f t="shared" si="90"/>
        <v/>
      </c>
      <c r="T453" s="180" t="str">
        <f t="shared" si="91"/>
        <v/>
      </c>
      <c r="U453" s="180" t="str">
        <f t="shared" si="92"/>
        <v/>
      </c>
      <c r="V453" s="180" t="str">
        <f t="shared" si="93"/>
        <v/>
      </c>
      <c r="W453" s="179" t="str">
        <f t="shared" si="85"/>
        <v/>
      </c>
    </row>
    <row r="454" spans="1:23" x14ac:dyDescent="0.25">
      <c r="A454" s="78" t="str">
        <f t="shared" si="94"/>
        <v/>
      </c>
      <c r="B454" s="72" t="str">
        <f t="shared" si="95"/>
        <v/>
      </c>
      <c r="C454" s="70" t="str">
        <f t="shared" si="96"/>
        <v/>
      </c>
      <c r="D454" s="79" t="str">
        <f t="shared" si="97"/>
        <v/>
      </c>
      <c r="E454" s="79" t="str">
        <f t="shared" si="98"/>
        <v/>
      </c>
      <c r="F454" s="79" t="str">
        <f t="shared" si="86"/>
        <v/>
      </c>
      <c r="G454" s="70" t="str">
        <f t="shared" si="87"/>
        <v/>
      </c>
      <c r="Q454" s="177" t="str">
        <f t="shared" si="88"/>
        <v/>
      </c>
      <c r="R454" s="178" t="str">
        <f t="shared" si="89"/>
        <v/>
      </c>
      <c r="S454" s="179" t="str">
        <f t="shared" si="90"/>
        <v/>
      </c>
      <c r="T454" s="180" t="str">
        <f t="shared" si="91"/>
        <v/>
      </c>
      <c r="U454" s="180" t="str">
        <f t="shared" si="92"/>
        <v/>
      </c>
      <c r="V454" s="180" t="str">
        <f t="shared" si="93"/>
        <v/>
      </c>
      <c r="W454" s="179" t="str">
        <f t="shared" si="85"/>
        <v/>
      </c>
    </row>
    <row r="455" spans="1:23" x14ac:dyDescent="0.25">
      <c r="A455" s="78" t="str">
        <f t="shared" si="94"/>
        <v/>
      </c>
      <c r="B455" s="72" t="str">
        <f t="shared" si="95"/>
        <v/>
      </c>
      <c r="C455" s="70" t="str">
        <f t="shared" si="96"/>
        <v/>
      </c>
      <c r="D455" s="79" t="str">
        <f t="shared" si="97"/>
        <v/>
      </c>
      <c r="E455" s="79" t="str">
        <f t="shared" si="98"/>
        <v/>
      </c>
      <c r="F455" s="79" t="str">
        <f t="shared" si="86"/>
        <v/>
      </c>
      <c r="G455" s="70" t="str">
        <f t="shared" si="87"/>
        <v/>
      </c>
      <c r="Q455" s="177" t="str">
        <f t="shared" si="88"/>
        <v/>
      </c>
      <c r="R455" s="178" t="str">
        <f t="shared" si="89"/>
        <v/>
      </c>
      <c r="S455" s="179" t="str">
        <f t="shared" si="90"/>
        <v/>
      </c>
      <c r="T455" s="180" t="str">
        <f t="shared" si="91"/>
        <v/>
      </c>
      <c r="U455" s="180" t="str">
        <f t="shared" si="92"/>
        <v/>
      </c>
      <c r="V455" s="180" t="str">
        <f t="shared" si="93"/>
        <v/>
      </c>
      <c r="W455" s="179" t="str">
        <f t="shared" si="85"/>
        <v/>
      </c>
    </row>
    <row r="456" spans="1:23" x14ac:dyDescent="0.25">
      <c r="A456" s="78" t="str">
        <f t="shared" si="94"/>
        <v/>
      </c>
      <c r="B456" s="72" t="str">
        <f t="shared" si="95"/>
        <v/>
      </c>
      <c r="C456" s="70" t="str">
        <f t="shared" si="96"/>
        <v/>
      </c>
      <c r="D456" s="79" t="str">
        <f t="shared" si="97"/>
        <v/>
      </c>
      <c r="E456" s="79" t="str">
        <f t="shared" si="98"/>
        <v/>
      </c>
      <c r="F456" s="79" t="str">
        <f t="shared" si="86"/>
        <v/>
      </c>
      <c r="G456" s="70" t="str">
        <f t="shared" si="87"/>
        <v/>
      </c>
      <c r="Q456" s="177" t="str">
        <f t="shared" si="88"/>
        <v/>
      </c>
      <c r="R456" s="178" t="str">
        <f t="shared" si="89"/>
        <v/>
      </c>
      <c r="S456" s="179" t="str">
        <f t="shared" si="90"/>
        <v/>
      </c>
      <c r="T456" s="180" t="str">
        <f t="shared" si="91"/>
        <v/>
      </c>
      <c r="U456" s="180" t="str">
        <f t="shared" si="92"/>
        <v/>
      </c>
      <c r="V456" s="180" t="str">
        <f t="shared" si="93"/>
        <v/>
      </c>
      <c r="W456" s="179" t="str">
        <f t="shared" si="85"/>
        <v/>
      </c>
    </row>
    <row r="457" spans="1:23" x14ac:dyDescent="0.25">
      <c r="A457" s="78" t="str">
        <f t="shared" si="94"/>
        <v/>
      </c>
      <c r="B457" s="72" t="str">
        <f t="shared" si="95"/>
        <v/>
      </c>
      <c r="C457" s="70" t="str">
        <f t="shared" si="96"/>
        <v/>
      </c>
      <c r="D457" s="79" t="str">
        <f t="shared" si="97"/>
        <v/>
      </c>
      <c r="E457" s="79" t="str">
        <f t="shared" si="98"/>
        <v/>
      </c>
      <c r="F457" s="79" t="str">
        <f t="shared" si="86"/>
        <v/>
      </c>
      <c r="G457" s="70" t="str">
        <f t="shared" si="87"/>
        <v/>
      </c>
      <c r="Q457" s="177" t="str">
        <f t="shared" si="88"/>
        <v/>
      </c>
      <c r="R457" s="178" t="str">
        <f t="shared" si="89"/>
        <v/>
      </c>
      <c r="S457" s="179" t="str">
        <f t="shared" si="90"/>
        <v/>
      </c>
      <c r="T457" s="180" t="str">
        <f t="shared" si="91"/>
        <v/>
      </c>
      <c r="U457" s="180" t="str">
        <f t="shared" si="92"/>
        <v/>
      </c>
      <c r="V457" s="180" t="str">
        <f t="shared" si="93"/>
        <v/>
      </c>
      <c r="W457" s="179" t="str">
        <f t="shared" si="85"/>
        <v/>
      </c>
    </row>
    <row r="458" spans="1:23" x14ac:dyDescent="0.25">
      <c r="A458" s="78" t="str">
        <f t="shared" si="94"/>
        <v/>
      </c>
      <c r="B458" s="72" t="str">
        <f t="shared" si="95"/>
        <v/>
      </c>
      <c r="C458" s="70" t="str">
        <f t="shared" si="96"/>
        <v/>
      </c>
      <c r="D458" s="79" t="str">
        <f t="shared" si="97"/>
        <v/>
      </c>
      <c r="E458" s="79" t="str">
        <f t="shared" si="98"/>
        <v/>
      </c>
      <c r="F458" s="79" t="str">
        <f t="shared" si="86"/>
        <v/>
      </c>
      <c r="G458" s="70" t="str">
        <f t="shared" si="87"/>
        <v/>
      </c>
      <c r="Q458" s="177" t="str">
        <f t="shared" si="88"/>
        <v/>
      </c>
      <c r="R458" s="178" t="str">
        <f t="shared" si="89"/>
        <v/>
      </c>
      <c r="S458" s="179" t="str">
        <f t="shared" si="90"/>
        <v/>
      </c>
      <c r="T458" s="180" t="str">
        <f t="shared" si="91"/>
        <v/>
      </c>
      <c r="U458" s="180" t="str">
        <f t="shared" si="92"/>
        <v/>
      </c>
      <c r="V458" s="180" t="str">
        <f t="shared" si="93"/>
        <v/>
      </c>
      <c r="W458" s="179" t="str">
        <f t="shared" si="85"/>
        <v/>
      </c>
    </row>
    <row r="459" spans="1:23" x14ac:dyDescent="0.25">
      <c r="A459" s="78" t="str">
        <f t="shared" si="94"/>
        <v/>
      </c>
      <c r="B459" s="72" t="str">
        <f t="shared" si="95"/>
        <v/>
      </c>
      <c r="C459" s="70" t="str">
        <f t="shared" si="96"/>
        <v/>
      </c>
      <c r="D459" s="79" t="str">
        <f t="shared" si="97"/>
        <v/>
      </c>
      <c r="E459" s="79" t="str">
        <f t="shared" si="98"/>
        <v/>
      </c>
      <c r="F459" s="79" t="str">
        <f t="shared" si="86"/>
        <v/>
      </c>
      <c r="G459" s="70" t="str">
        <f t="shared" si="87"/>
        <v/>
      </c>
      <c r="Q459" s="177" t="str">
        <f t="shared" si="88"/>
        <v/>
      </c>
      <c r="R459" s="178" t="str">
        <f t="shared" si="89"/>
        <v/>
      </c>
      <c r="S459" s="179" t="str">
        <f t="shared" si="90"/>
        <v/>
      </c>
      <c r="T459" s="180" t="str">
        <f t="shared" si="91"/>
        <v/>
      </c>
      <c r="U459" s="180" t="str">
        <f t="shared" si="92"/>
        <v/>
      </c>
      <c r="V459" s="180" t="str">
        <f t="shared" si="93"/>
        <v/>
      </c>
      <c r="W459" s="179" t="str">
        <f t="shared" si="85"/>
        <v/>
      </c>
    </row>
    <row r="460" spans="1:23" x14ac:dyDescent="0.25">
      <c r="A460" s="78" t="str">
        <f t="shared" si="94"/>
        <v/>
      </c>
      <c r="B460" s="72" t="str">
        <f t="shared" si="95"/>
        <v/>
      </c>
      <c r="C460" s="70" t="str">
        <f t="shared" si="96"/>
        <v/>
      </c>
      <c r="D460" s="79" t="str">
        <f t="shared" si="97"/>
        <v/>
      </c>
      <c r="E460" s="79" t="str">
        <f t="shared" si="98"/>
        <v/>
      </c>
      <c r="F460" s="79" t="str">
        <f t="shared" si="86"/>
        <v/>
      </c>
      <c r="G460" s="70" t="str">
        <f t="shared" si="87"/>
        <v/>
      </c>
      <c r="Q460" s="177" t="str">
        <f t="shared" si="88"/>
        <v/>
      </c>
      <c r="R460" s="178" t="str">
        <f t="shared" si="89"/>
        <v/>
      </c>
      <c r="S460" s="179" t="str">
        <f t="shared" si="90"/>
        <v/>
      </c>
      <c r="T460" s="180" t="str">
        <f t="shared" si="91"/>
        <v/>
      </c>
      <c r="U460" s="180" t="str">
        <f t="shared" si="92"/>
        <v/>
      </c>
      <c r="V460" s="180" t="str">
        <f t="shared" si="93"/>
        <v/>
      </c>
      <c r="W460" s="179" t="str">
        <f t="shared" si="85"/>
        <v/>
      </c>
    </row>
    <row r="461" spans="1:23" x14ac:dyDescent="0.25">
      <c r="A461" s="78" t="str">
        <f t="shared" si="94"/>
        <v/>
      </c>
      <c r="B461" s="72" t="str">
        <f t="shared" si="95"/>
        <v/>
      </c>
      <c r="C461" s="70" t="str">
        <f t="shared" si="96"/>
        <v/>
      </c>
      <c r="D461" s="79" t="str">
        <f t="shared" si="97"/>
        <v/>
      </c>
      <c r="E461" s="79" t="str">
        <f t="shared" si="98"/>
        <v/>
      </c>
      <c r="F461" s="79" t="str">
        <f t="shared" si="86"/>
        <v/>
      </c>
      <c r="G461" s="70" t="str">
        <f t="shared" si="87"/>
        <v/>
      </c>
      <c r="Q461" s="177" t="str">
        <f t="shared" si="88"/>
        <v/>
      </c>
      <c r="R461" s="178" t="str">
        <f t="shared" si="89"/>
        <v/>
      </c>
      <c r="S461" s="179" t="str">
        <f t="shared" si="90"/>
        <v/>
      </c>
      <c r="T461" s="180" t="str">
        <f t="shared" si="91"/>
        <v/>
      </c>
      <c r="U461" s="180" t="str">
        <f t="shared" si="92"/>
        <v/>
      </c>
      <c r="V461" s="180" t="str">
        <f t="shared" si="93"/>
        <v/>
      </c>
      <c r="W461" s="179" t="str">
        <f t="shared" si="85"/>
        <v/>
      </c>
    </row>
    <row r="462" spans="1:23" x14ac:dyDescent="0.25">
      <c r="A462" s="78" t="str">
        <f t="shared" si="94"/>
        <v/>
      </c>
      <c r="B462" s="72" t="str">
        <f t="shared" si="95"/>
        <v/>
      </c>
      <c r="C462" s="70" t="str">
        <f t="shared" si="96"/>
        <v/>
      </c>
      <c r="D462" s="79" t="str">
        <f t="shared" si="97"/>
        <v/>
      </c>
      <c r="E462" s="79" t="str">
        <f t="shared" si="98"/>
        <v/>
      </c>
      <c r="F462" s="79" t="str">
        <f t="shared" si="86"/>
        <v/>
      </c>
      <c r="G462" s="70" t="str">
        <f t="shared" si="87"/>
        <v/>
      </c>
      <c r="Q462" s="177" t="str">
        <f t="shared" si="88"/>
        <v/>
      </c>
      <c r="R462" s="178" t="str">
        <f t="shared" si="89"/>
        <v/>
      </c>
      <c r="S462" s="179" t="str">
        <f t="shared" si="90"/>
        <v/>
      </c>
      <c r="T462" s="180" t="str">
        <f t="shared" si="91"/>
        <v/>
      </c>
      <c r="U462" s="180" t="str">
        <f t="shared" si="92"/>
        <v/>
      </c>
      <c r="V462" s="180" t="str">
        <f t="shared" si="93"/>
        <v/>
      </c>
      <c r="W462" s="179" t="str">
        <f t="shared" si="85"/>
        <v/>
      </c>
    </row>
    <row r="463" spans="1:23" x14ac:dyDescent="0.25">
      <c r="A463" s="78" t="str">
        <f t="shared" si="94"/>
        <v/>
      </c>
      <c r="B463" s="72" t="str">
        <f t="shared" si="95"/>
        <v/>
      </c>
      <c r="C463" s="70" t="str">
        <f t="shared" si="96"/>
        <v/>
      </c>
      <c r="D463" s="79" t="str">
        <f t="shared" si="97"/>
        <v/>
      </c>
      <c r="E463" s="79" t="str">
        <f t="shared" si="98"/>
        <v/>
      </c>
      <c r="F463" s="79" t="str">
        <f t="shared" si="86"/>
        <v/>
      </c>
      <c r="G463" s="70" t="str">
        <f t="shared" si="87"/>
        <v/>
      </c>
      <c r="Q463" s="177" t="str">
        <f t="shared" si="88"/>
        <v/>
      </c>
      <c r="R463" s="178" t="str">
        <f t="shared" si="89"/>
        <v/>
      </c>
      <c r="S463" s="179" t="str">
        <f t="shared" si="90"/>
        <v/>
      </c>
      <c r="T463" s="180" t="str">
        <f t="shared" si="91"/>
        <v/>
      </c>
      <c r="U463" s="180" t="str">
        <f t="shared" si="92"/>
        <v/>
      </c>
      <c r="V463" s="180" t="str">
        <f t="shared" si="93"/>
        <v/>
      </c>
      <c r="W463" s="179" t="str">
        <f t="shared" si="85"/>
        <v/>
      </c>
    </row>
    <row r="464" spans="1:23" x14ac:dyDescent="0.25">
      <c r="A464" s="78" t="str">
        <f t="shared" si="94"/>
        <v/>
      </c>
      <c r="B464" s="72" t="str">
        <f t="shared" si="95"/>
        <v/>
      </c>
      <c r="C464" s="70" t="str">
        <f t="shared" si="96"/>
        <v/>
      </c>
      <c r="D464" s="79" t="str">
        <f t="shared" si="97"/>
        <v/>
      </c>
      <c r="E464" s="79" t="str">
        <f t="shared" si="98"/>
        <v/>
      </c>
      <c r="F464" s="79" t="str">
        <f t="shared" si="86"/>
        <v/>
      </c>
      <c r="G464" s="70" t="str">
        <f t="shared" si="87"/>
        <v/>
      </c>
      <c r="Q464" s="177" t="str">
        <f t="shared" si="88"/>
        <v/>
      </c>
      <c r="R464" s="178" t="str">
        <f t="shared" si="89"/>
        <v/>
      </c>
      <c r="S464" s="179" t="str">
        <f t="shared" si="90"/>
        <v/>
      </c>
      <c r="T464" s="180" t="str">
        <f t="shared" si="91"/>
        <v/>
      </c>
      <c r="U464" s="180" t="str">
        <f t="shared" si="92"/>
        <v/>
      </c>
      <c r="V464" s="180" t="str">
        <f t="shared" si="93"/>
        <v/>
      </c>
      <c r="W464" s="179" t="str">
        <f t="shared" si="85"/>
        <v/>
      </c>
    </row>
    <row r="465" spans="1:23" x14ac:dyDescent="0.25">
      <c r="A465" s="78" t="str">
        <f t="shared" si="94"/>
        <v/>
      </c>
      <c r="B465" s="72" t="str">
        <f t="shared" si="95"/>
        <v/>
      </c>
      <c r="C465" s="70" t="str">
        <f t="shared" si="96"/>
        <v/>
      </c>
      <c r="D465" s="79" t="str">
        <f t="shared" si="97"/>
        <v/>
      </c>
      <c r="E465" s="79" t="str">
        <f t="shared" si="98"/>
        <v/>
      </c>
      <c r="F465" s="79" t="str">
        <f t="shared" si="86"/>
        <v/>
      </c>
      <c r="G465" s="70" t="str">
        <f t="shared" si="87"/>
        <v/>
      </c>
      <c r="Q465" s="177" t="str">
        <f t="shared" si="88"/>
        <v/>
      </c>
      <c r="R465" s="178" t="str">
        <f t="shared" si="89"/>
        <v/>
      </c>
      <c r="S465" s="179" t="str">
        <f t="shared" si="90"/>
        <v/>
      </c>
      <c r="T465" s="180" t="str">
        <f t="shared" si="91"/>
        <v/>
      </c>
      <c r="U465" s="180" t="str">
        <f t="shared" si="92"/>
        <v/>
      </c>
      <c r="V465" s="180" t="str">
        <f t="shared" si="93"/>
        <v/>
      </c>
      <c r="W465" s="179" t="str">
        <f t="shared" si="85"/>
        <v/>
      </c>
    </row>
    <row r="466" spans="1:23" x14ac:dyDescent="0.25">
      <c r="A466" s="78" t="str">
        <f t="shared" si="94"/>
        <v/>
      </c>
      <c r="B466" s="72" t="str">
        <f t="shared" si="95"/>
        <v/>
      </c>
      <c r="C466" s="70" t="str">
        <f t="shared" si="96"/>
        <v/>
      </c>
      <c r="D466" s="79" t="str">
        <f t="shared" si="97"/>
        <v/>
      </c>
      <c r="E466" s="79" t="str">
        <f t="shared" si="98"/>
        <v/>
      </c>
      <c r="F466" s="79" t="str">
        <f t="shared" si="86"/>
        <v/>
      </c>
      <c r="G466" s="70" t="str">
        <f t="shared" si="87"/>
        <v/>
      </c>
      <c r="Q466" s="177" t="str">
        <f t="shared" si="88"/>
        <v/>
      </c>
      <c r="R466" s="178" t="str">
        <f t="shared" si="89"/>
        <v/>
      </c>
      <c r="S466" s="179" t="str">
        <f t="shared" si="90"/>
        <v/>
      </c>
      <c r="T466" s="180" t="str">
        <f t="shared" si="91"/>
        <v/>
      </c>
      <c r="U466" s="180" t="str">
        <f t="shared" si="92"/>
        <v/>
      </c>
      <c r="V466" s="180" t="str">
        <f t="shared" si="93"/>
        <v/>
      </c>
      <c r="W466" s="179" t="str">
        <f t="shared" ref="W466:W529" si="99">IF(R466="","",SUM(S466)-SUM(U466))</f>
        <v/>
      </c>
    </row>
    <row r="467" spans="1:23" x14ac:dyDescent="0.2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7" t="str">
        <f t="shared" ref="Q467:Q530" si="102">IF(R467="","",EDATE(Q466,1))</f>
        <v/>
      </c>
      <c r="R467" s="178" t="str">
        <f t="shared" ref="R467:R530" si="103">IF(R466="","",IF(SUM(R466)+1&lt;=$U$7,SUM(R466)+1,""))</f>
        <v/>
      </c>
      <c r="S467" s="179" t="str">
        <f t="shared" ref="S467:S530" si="104">IF(R467="","",W466)</f>
        <v/>
      </c>
      <c r="T467" s="180" t="str">
        <f t="shared" ref="T467:T530" si="105">IF(R467="","",IPMT($U$13/12,R467,$U$7,-$U$11,$U$12,0))</f>
        <v/>
      </c>
      <c r="U467" s="180" t="str">
        <f t="shared" ref="U467:U530" si="106">IF(R467="","",PPMT($U$13/12,R467,$U$7,-$U$11,$U$12,0))</f>
        <v/>
      </c>
      <c r="V467" s="180" t="str">
        <f t="shared" ref="V467:V530" si="107">IF(R467="","",SUM(T467:U467))</f>
        <v/>
      </c>
      <c r="W467" s="179" t="str">
        <f t="shared" si="99"/>
        <v/>
      </c>
    </row>
    <row r="468" spans="1:23" x14ac:dyDescent="0.2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7" t="str">
        <f t="shared" si="102"/>
        <v/>
      </c>
      <c r="R468" s="178" t="str">
        <f t="shared" si="103"/>
        <v/>
      </c>
      <c r="S468" s="179" t="str">
        <f t="shared" si="104"/>
        <v/>
      </c>
      <c r="T468" s="180" t="str">
        <f t="shared" si="105"/>
        <v/>
      </c>
      <c r="U468" s="180" t="str">
        <f t="shared" si="106"/>
        <v/>
      </c>
      <c r="V468" s="180" t="str">
        <f t="shared" si="107"/>
        <v/>
      </c>
      <c r="W468" s="179" t="str">
        <f t="shared" si="99"/>
        <v/>
      </c>
    </row>
    <row r="469" spans="1:23" x14ac:dyDescent="0.25">
      <c r="A469" s="78" t="str">
        <f t="shared" si="108"/>
        <v/>
      </c>
      <c r="B469" s="72" t="str">
        <f t="shared" si="109"/>
        <v/>
      </c>
      <c r="C469" s="70" t="str">
        <f t="shared" si="110"/>
        <v/>
      </c>
      <c r="D469" s="79" t="str">
        <f t="shared" si="111"/>
        <v/>
      </c>
      <c r="E469" s="79" t="str">
        <f t="shared" si="112"/>
        <v/>
      </c>
      <c r="F469" s="79" t="str">
        <f t="shared" si="100"/>
        <v/>
      </c>
      <c r="G469" s="70" t="str">
        <f t="shared" si="101"/>
        <v/>
      </c>
      <c r="Q469" s="177" t="str">
        <f t="shared" si="102"/>
        <v/>
      </c>
      <c r="R469" s="178" t="str">
        <f t="shared" si="103"/>
        <v/>
      </c>
      <c r="S469" s="179" t="str">
        <f t="shared" si="104"/>
        <v/>
      </c>
      <c r="T469" s="180" t="str">
        <f t="shared" si="105"/>
        <v/>
      </c>
      <c r="U469" s="180" t="str">
        <f t="shared" si="106"/>
        <v/>
      </c>
      <c r="V469" s="180" t="str">
        <f t="shared" si="107"/>
        <v/>
      </c>
      <c r="W469" s="179" t="str">
        <f t="shared" si="99"/>
        <v/>
      </c>
    </row>
    <row r="470" spans="1:23" x14ac:dyDescent="0.25">
      <c r="A470" s="78" t="str">
        <f t="shared" si="108"/>
        <v/>
      </c>
      <c r="B470" s="72" t="str">
        <f t="shared" si="109"/>
        <v/>
      </c>
      <c r="C470" s="70" t="str">
        <f t="shared" si="110"/>
        <v/>
      </c>
      <c r="D470" s="79" t="str">
        <f t="shared" si="111"/>
        <v/>
      </c>
      <c r="E470" s="79" t="str">
        <f t="shared" si="112"/>
        <v/>
      </c>
      <c r="F470" s="79" t="str">
        <f t="shared" si="100"/>
        <v/>
      </c>
      <c r="G470" s="70" t="str">
        <f t="shared" si="101"/>
        <v/>
      </c>
      <c r="Q470" s="177" t="str">
        <f t="shared" si="102"/>
        <v/>
      </c>
      <c r="R470" s="178" t="str">
        <f t="shared" si="103"/>
        <v/>
      </c>
      <c r="S470" s="179" t="str">
        <f t="shared" si="104"/>
        <v/>
      </c>
      <c r="T470" s="180" t="str">
        <f t="shared" si="105"/>
        <v/>
      </c>
      <c r="U470" s="180" t="str">
        <f t="shared" si="106"/>
        <v/>
      </c>
      <c r="V470" s="180" t="str">
        <f t="shared" si="107"/>
        <v/>
      </c>
      <c r="W470" s="179" t="str">
        <f t="shared" si="99"/>
        <v/>
      </c>
    </row>
    <row r="471" spans="1:23" x14ac:dyDescent="0.25">
      <c r="A471" s="78" t="str">
        <f t="shared" si="108"/>
        <v/>
      </c>
      <c r="B471" s="72" t="str">
        <f t="shared" si="109"/>
        <v/>
      </c>
      <c r="C471" s="70" t="str">
        <f t="shared" si="110"/>
        <v/>
      </c>
      <c r="D471" s="79" t="str">
        <f t="shared" si="111"/>
        <v/>
      </c>
      <c r="E471" s="79" t="str">
        <f t="shared" si="112"/>
        <v/>
      </c>
      <c r="F471" s="79" t="str">
        <f t="shared" si="100"/>
        <v/>
      </c>
      <c r="G471" s="70" t="str">
        <f t="shared" si="101"/>
        <v/>
      </c>
      <c r="Q471" s="177" t="str">
        <f t="shared" si="102"/>
        <v/>
      </c>
      <c r="R471" s="178" t="str">
        <f t="shared" si="103"/>
        <v/>
      </c>
      <c r="S471" s="179" t="str">
        <f t="shared" si="104"/>
        <v/>
      </c>
      <c r="T471" s="180" t="str">
        <f t="shared" si="105"/>
        <v/>
      </c>
      <c r="U471" s="180" t="str">
        <f t="shared" si="106"/>
        <v/>
      </c>
      <c r="V471" s="180" t="str">
        <f t="shared" si="107"/>
        <v/>
      </c>
      <c r="W471" s="179" t="str">
        <f t="shared" si="99"/>
        <v/>
      </c>
    </row>
    <row r="472" spans="1:23" x14ac:dyDescent="0.25">
      <c r="A472" s="78" t="str">
        <f t="shared" si="108"/>
        <v/>
      </c>
      <c r="B472" s="72" t="str">
        <f t="shared" si="109"/>
        <v/>
      </c>
      <c r="C472" s="70" t="str">
        <f t="shared" si="110"/>
        <v/>
      </c>
      <c r="D472" s="79" t="str">
        <f t="shared" si="111"/>
        <v/>
      </c>
      <c r="E472" s="79" t="str">
        <f t="shared" si="112"/>
        <v/>
      </c>
      <c r="F472" s="79" t="str">
        <f t="shared" si="100"/>
        <v/>
      </c>
      <c r="G472" s="70" t="str">
        <f t="shared" si="101"/>
        <v/>
      </c>
      <c r="Q472" s="177" t="str">
        <f t="shared" si="102"/>
        <v/>
      </c>
      <c r="R472" s="178" t="str">
        <f t="shared" si="103"/>
        <v/>
      </c>
      <c r="S472" s="179" t="str">
        <f t="shared" si="104"/>
        <v/>
      </c>
      <c r="T472" s="180" t="str">
        <f t="shared" si="105"/>
        <v/>
      </c>
      <c r="U472" s="180" t="str">
        <f t="shared" si="106"/>
        <v/>
      </c>
      <c r="V472" s="180" t="str">
        <f t="shared" si="107"/>
        <v/>
      </c>
      <c r="W472" s="179" t="str">
        <f t="shared" si="99"/>
        <v/>
      </c>
    </row>
    <row r="473" spans="1:23" x14ac:dyDescent="0.25">
      <c r="A473" s="78" t="str">
        <f t="shared" si="108"/>
        <v/>
      </c>
      <c r="B473" s="72" t="str">
        <f t="shared" si="109"/>
        <v/>
      </c>
      <c r="C473" s="70" t="str">
        <f t="shared" si="110"/>
        <v/>
      </c>
      <c r="D473" s="79" t="str">
        <f t="shared" si="111"/>
        <v/>
      </c>
      <c r="E473" s="79" t="str">
        <f t="shared" si="112"/>
        <v/>
      </c>
      <c r="F473" s="79" t="str">
        <f t="shared" si="100"/>
        <v/>
      </c>
      <c r="G473" s="70" t="str">
        <f t="shared" si="101"/>
        <v/>
      </c>
      <c r="Q473" s="177" t="str">
        <f t="shared" si="102"/>
        <v/>
      </c>
      <c r="R473" s="178" t="str">
        <f t="shared" si="103"/>
        <v/>
      </c>
      <c r="S473" s="179" t="str">
        <f t="shared" si="104"/>
        <v/>
      </c>
      <c r="T473" s="180" t="str">
        <f t="shared" si="105"/>
        <v/>
      </c>
      <c r="U473" s="180" t="str">
        <f t="shared" si="106"/>
        <v/>
      </c>
      <c r="V473" s="180" t="str">
        <f t="shared" si="107"/>
        <v/>
      </c>
      <c r="W473" s="179" t="str">
        <f t="shared" si="99"/>
        <v/>
      </c>
    </row>
    <row r="474" spans="1:23" x14ac:dyDescent="0.25">
      <c r="A474" s="78" t="str">
        <f t="shared" si="108"/>
        <v/>
      </c>
      <c r="B474" s="72" t="str">
        <f t="shared" si="109"/>
        <v/>
      </c>
      <c r="C474" s="70" t="str">
        <f t="shared" si="110"/>
        <v/>
      </c>
      <c r="D474" s="79" t="str">
        <f t="shared" si="111"/>
        <v/>
      </c>
      <c r="E474" s="79" t="str">
        <f t="shared" si="112"/>
        <v/>
      </c>
      <c r="F474" s="79" t="str">
        <f t="shared" si="100"/>
        <v/>
      </c>
      <c r="G474" s="70" t="str">
        <f t="shared" si="101"/>
        <v/>
      </c>
      <c r="Q474" s="177" t="str">
        <f t="shared" si="102"/>
        <v/>
      </c>
      <c r="R474" s="178" t="str">
        <f t="shared" si="103"/>
        <v/>
      </c>
      <c r="S474" s="179" t="str">
        <f t="shared" si="104"/>
        <v/>
      </c>
      <c r="T474" s="180" t="str">
        <f t="shared" si="105"/>
        <v/>
      </c>
      <c r="U474" s="180" t="str">
        <f t="shared" si="106"/>
        <v/>
      </c>
      <c r="V474" s="180" t="str">
        <f t="shared" si="107"/>
        <v/>
      </c>
      <c r="W474" s="179" t="str">
        <f t="shared" si="99"/>
        <v/>
      </c>
    </row>
    <row r="475" spans="1:23" x14ac:dyDescent="0.25">
      <c r="A475" s="78" t="str">
        <f t="shared" si="108"/>
        <v/>
      </c>
      <c r="B475" s="72" t="str">
        <f t="shared" si="109"/>
        <v/>
      </c>
      <c r="C475" s="70" t="str">
        <f t="shared" si="110"/>
        <v/>
      </c>
      <c r="D475" s="79" t="str">
        <f t="shared" si="111"/>
        <v/>
      </c>
      <c r="E475" s="79" t="str">
        <f t="shared" si="112"/>
        <v/>
      </c>
      <c r="F475" s="79" t="str">
        <f t="shared" si="100"/>
        <v/>
      </c>
      <c r="G475" s="70" t="str">
        <f t="shared" si="101"/>
        <v/>
      </c>
      <c r="Q475" s="177" t="str">
        <f t="shared" si="102"/>
        <v/>
      </c>
      <c r="R475" s="178" t="str">
        <f t="shared" si="103"/>
        <v/>
      </c>
      <c r="S475" s="179" t="str">
        <f t="shared" si="104"/>
        <v/>
      </c>
      <c r="T475" s="180" t="str">
        <f t="shared" si="105"/>
        <v/>
      </c>
      <c r="U475" s="180" t="str">
        <f t="shared" si="106"/>
        <v/>
      </c>
      <c r="V475" s="180" t="str">
        <f t="shared" si="107"/>
        <v/>
      </c>
      <c r="W475" s="179" t="str">
        <f t="shared" si="99"/>
        <v/>
      </c>
    </row>
    <row r="476" spans="1:23" x14ac:dyDescent="0.25">
      <c r="A476" s="78" t="str">
        <f t="shared" si="108"/>
        <v/>
      </c>
      <c r="B476" s="72" t="str">
        <f t="shared" si="109"/>
        <v/>
      </c>
      <c r="C476" s="70" t="str">
        <f t="shared" si="110"/>
        <v/>
      </c>
      <c r="D476" s="79" t="str">
        <f t="shared" si="111"/>
        <v/>
      </c>
      <c r="E476" s="79" t="str">
        <f t="shared" si="112"/>
        <v/>
      </c>
      <c r="F476" s="79" t="str">
        <f t="shared" si="100"/>
        <v/>
      </c>
      <c r="G476" s="70" t="str">
        <f t="shared" si="101"/>
        <v/>
      </c>
      <c r="Q476" s="177" t="str">
        <f t="shared" si="102"/>
        <v/>
      </c>
      <c r="R476" s="178" t="str">
        <f t="shared" si="103"/>
        <v/>
      </c>
      <c r="S476" s="179" t="str">
        <f t="shared" si="104"/>
        <v/>
      </c>
      <c r="T476" s="180" t="str">
        <f t="shared" si="105"/>
        <v/>
      </c>
      <c r="U476" s="180" t="str">
        <f t="shared" si="106"/>
        <v/>
      </c>
      <c r="V476" s="180" t="str">
        <f t="shared" si="107"/>
        <v/>
      </c>
      <c r="W476" s="179" t="str">
        <f t="shared" si="99"/>
        <v/>
      </c>
    </row>
    <row r="477" spans="1:23" x14ac:dyDescent="0.25">
      <c r="A477" s="78" t="str">
        <f t="shared" si="108"/>
        <v/>
      </c>
      <c r="B477" s="72" t="str">
        <f t="shared" si="109"/>
        <v/>
      </c>
      <c r="C477" s="70" t="str">
        <f t="shared" si="110"/>
        <v/>
      </c>
      <c r="D477" s="79" t="str">
        <f t="shared" si="111"/>
        <v/>
      </c>
      <c r="E477" s="79" t="str">
        <f t="shared" si="112"/>
        <v/>
      </c>
      <c r="F477" s="79" t="str">
        <f t="shared" si="100"/>
        <v/>
      </c>
      <c r="G477" s="70" t="str">
        <f t="shared" si="101"/>
        <v/>
      </c>
      <c r="Q477" s="177" t="str">
        <f t="shared" si="102"/>
        <v/>
      </c>
      <c r="R477" s="178" t="str">
        <f t="shared" si="103"/>
        <v/>
      </c>
      <c r="S477" s="179" t="str">
        <f t="shared" si="104"/>
        <v/>
      </c>
      <c r="T477" s="180" t="str">
        <f t="shared" si="105"/>
        <v/>
      </c>
      <c r="U477" s="180" t="str">
        <f t="shared" si="106"/>
        <v/>
      </c>
      <c r="V477" s="180" t="str">
        <f t="shared" si="107"/>
        <v/>
      </c>
      <c r="W477" s="179" t="str">
        <f t="shared" si="99"/>
        <v/>
      </c>
    </row>
    <row r="478" spans="1:23" x14ac:dyDescent="0.25">
      <c r="A478" s="78" t="str">
        <f t="shared" si="108"/>
        <v/>
      </c>
      <c r="B478" s="72" t="str">
        <f t="shared" si="109"/>
        <v/>
      </c>
      <c r="C478" s="70" t="str">
        <f t="shared" si="110"/>
        <v/>
      </c>
      <c r="D478" s="79" t="str">
        <f t="shared" si="111"/>
        <v/>
      </c>
      <c r="E478" s="79" t="str">
        <f t="shared" si="112"/>
        <v/>
      </c>
      <c r="F478" s="79" t="str">
        <f t="shared" si="100"/>
        <v/>
      </c>
      <c r="G478" s="70" t="str">
        <f t="shared" si="101"/>
        <v/>
      </c>
      <c r="Q478" s="177" t="str">
        <f t="shared" si="102"/>
        <v/>
      </c>
      <c r="R478" s="178" t="str">
        <f t="shared" si="103"/>
        <v/>
      </c>
      <c r="S478" s="179" t="str">
        <f t="shared" si="104"/>
        <v/>
      </c>
      <c r="T478" s="180" t="str">
        <f t="shared" si="105"/>
        <v/>
      </c>
      <c r="U478" s="180" t="str">
        <f t="shared" si="106"/>
        <v/>
      </c>
      <c r="V478" s="180" t="str">
        <f t="shared" si="107"/>
        <v/>
      </c>
      <c r="W478" s="179" t="str">
        <f t="shared" si="99"/>
        <v/>
      </c>
    </row>
    <row r="479" spans="1:23" x14ac:dyDescent="0.25">
      <c r="A479" s="78" t="str">
        <f t="shared" si="108"/>
        <v/>
      </c>
      <c r="B479" s="72" t="str">
        <f t="shared" si="109"/>
        <v/>
      </c>
      <c r="C479" s="70" t="str">
        <f t="shared" si="110"/>
        <v/>
      </c>
      <c r="D479" s="79" t="str">
        <f t="shared" si="111"/>
        <v/>
      </c>
      <c r="E479" s="79" t="str">
        <f t="shared" si="112"/>
        <v/>
      </c>
      <c r="F479" s="79" t="str">
        <f t="shared" si="100"/>
        <v/>
      </c>
      <c r="G479" s="70" t="str">
        <f t="shared" si="101"/>
        <v/>
      </c>
      <c r="Q479" s="177" t="str">
        <f t="shared" si="102"/>
        <v/>
      </c>
      <c r="R479" s="178" t="str">
        <f t="shared" si="103"/>
        <v/>
      </c>
      <c r="S479" s="179" t="str">
        <f t="shared" si="104"/>
        <v/>
      </c>
      <c r="T479" s="180" t="str">
        <f t="shared" si="105"/>
        <v/>
      </c>
      <c r="U479" s="180" t="str">
        <f t="shared" si="106"/>
        <v/>
      </c>
      <c r="V479" s="180" t="str">
        <f t="shared" si="107"/>
        <v/>
      </c>
      <c r="W479" s="179" t="str">
        <f t="shared" si="99"/>
        <v/>
      </c>
    </row>
    <row r="480" spans="1:23" x14ac:dyDescent="0.25">
      <c r="A480" s="78" t="str">
        <f t="shared" si="108"/>
        <v/>
      </c>
      <c r="B480" s="72" t="str">
        <f t="shared" si="109"/>
        <v/>
      </c>
      <c r="C480" s="70" t="str">
        <f t="shared" si="110"/>
        <v/>
      </c>
      <c r="D480" s="79" t="str">
        <f t="shared" si="111"/>
        <v/>
      </c>
      <c r="E480" s="79" t="str">
        <f t="shared" si="112"/>
        <v/>
      </c>
      <c r="F480" s="79" t="str">
        <f t="shared" si="100"/>
        <v/>
      </c>
      <c r="G480" s="70" t="str">
        <f t="shared" si="101"/>
        <v/>
      </c>
      <c r="Q480" s="177" t="str">
        <f t="shared" si="102"/>
        <v/>
      </c>
      <c r="R480" s="178" t="str">
        <f t="shared" si="103"/>
        <v/>
      </c>
      <c r="S480" s="179" t="str">
        <f t="shared" si="104"/>
        <v/>
      </c>
      <c r="T480" s="180" t="str">
        <f t="shared" si="105"/>
        <v/>
      </c>
      <c r="U480" s="180" t="str">
        <f t="shared" si="106"/>
        <v/>
      </c>
      <c r="V480" s="180" t="str">
        <f t="shared" si="107"/>
        <v/>
      </c>
      <c r="W480" s="179" t="str">
        <f t="shared" si="99"/>
        <v/>
      </c>
    </row>
    <row r="481" spans="1:23" x14ac:dyDescent="0.25">
      <c r="A481" s="78" t="str">
        <f t="shared" si="108"/>
        <v/>
      </c>
      <c r="B481" s="72" t="str">
        <f t="shared" si="109"/>
        <v/>
      </c>
      <c r="C481" s="70" t="str">
        <f t="shared" si="110"/>
        <v/>
      </c>
      <c r="D481" s="79" t="str">
        <f t="shared" si="111"/>
        <v/>
      </c>
      <c r="E481" s="79" t="str">
        <f t="shared" si="112"/>
        <v/>
      </c>
      <c r="F481" s="79" t="str">
        <f t="shared" si="100"/>
        <v/>
      </c>
      <c r="G481" s="70" t="str">
        <f t="shared" si="101"/>
        <v/>
      </c>
      <c r="Q481" s="177" t="str">
        <f t="shared" si="102"/>
        <v/>
      </c>
      <c r="R481" s="178" t="str">
        <f t="shared" si="103"/>
        <v/>
      </c>
      <c r="S481" s="179" t="str">
        <f t="shared" si="104"/>
        <v/>
      </c>
      <c r="T481" s="180" t="str">
        <f t="shared" si="105"/>
        <v/>
      </c>
      <c r="U481" s="180" t="str">
        <f t="shared" si="106"/>
        <v/>
      </c>
      <c r="V481" s="180" t="str">
        <f t="shared" si="107"/>
        <v/>
      </c>
      <c r="W481" s="179" t="str">
        <f t="shared" si="99"/>
        <v/>
      </c>
    </row>
    <row r="482" spans="1:23" x14ac:dyDescent="0.25">
      <c r="A482" s="78" t="str">
        <f t="shared" si="108"/>
        <v/>
      </c>
      <c r="B482" s="72" t="str">
        <f t="shared" si="109"/>
        <v/>
      </c>
      <c r="C482" s="70" t="str">
        <f t="shared" si="110"/>
        <v/>
      </c>
      <c r="D482" s="79" t="str">
        <f t="shared" si="111"/>
        <v/>
      </c>
      <c r="E482" s="79" t="str">
        <f t="shared" si="112"/>
        <v/>
      </c>
      <c r="F482" s="79" t="str">
        <f t="shared" si="100"/>
        <v/>
      </c>
      <c r="G482" s="70" t="str">
        <f t="shared" si="101"/>
        <v/>
      </c>
      <c r="Q482" s="177" t="str">
        <f t="shared" si="102"/>
        <v/>
      </c>
      <c r="R482" s="178" t="str">
        <f t="shared" si="103"/>
        <v/>
      </c>
      <c r="S482" s="179" t="str">
        <f t="shared" si="104"/>
        <v/>
      </c>
      <c r="T482" s="180" t="str">
        <f t="shared" si="105"/>
        <v/>
      </c>
      <c r="U482" s="180" t="str">
        <f t="shared" si="106"/>
        <v/>
      </c>
      <c r="V482" s="180" t="str">
        <f t="shared" si="107"/>
        <v/>
      </c>
      <c r="W482" s="179" t="str">
        <f t="shared" si="99"/>
        <v/>
      </c>
    </row>
    <row r="483" spans="1:23" x14ac:dyDescent="0.25">
      <c r="A483" s="78" t="str">
        <f t="shared" si="108"/>
        <v/>
      </c>
      <c r="B483" s="72" t="str">
        <f t="shared" si="109"/>
        <v/>
      </c>
      <c r="C483" s="70" t="str">
        <f t="shared" si="110"/>
        <v/>
      </c>
      <c r="D483" s="79" t="str">
        <f t="shared" si="111"/>
        <v/>
      </c>
      <c r="E483" s="79" t="str">
        <f t="shared" si="112"/>
        <v/>
      </c>
      <c r="F483" s="79" t="str">
        <f t="shared" si="100"/>
        <v/>
      </c>
      <c r="G483" s="70" t="str">
        <f t="shared" si="101"/>
        <v/>
      </c>
      <c r="Q483" s="177" t="str">
        <f t="shared" si="102"/>
        <v/>
      </c>
      <c r="R483" s="178" t="str">
        <f t="shared" si="103"/>
        <v/>
      </c>
      <c r="S483" s="179" t="str">
        <f t="shared" si="104"/>
        <v/>
      </c>
      <c r="T483" s="180" t="str">
        <f t="shared" si="105"/>
        <v/>
      </c>
      <c r="U483" s="180" t="str">
        <f t="shared" si="106"/>
        <v/>
      </c>
      <c r="V483" s="180" t="str">
        <f t="shared" si="107"/>
        <v/>
      </c>
      <c r="W483" s="179" t="str">
        <f t="shared" si="99"/>
        <v/>
      </c>
    </row>
    <row r="484" spans="1:23" x14ac:dyDescent="0.25">
      <c r="A484" s="78" t="str">
        <f t="shared" si="108"/>
        <v/>
      </c>
      <c r="B484" s="72" t="str">
        <f t="shared" si="109"/>
        <v/>
      </c>
      <c r="C484" s="70" t="str">
        <f t="shared" si="110"/>
        <v/>
      </c>
      <c r="D484" s="79" t="str">
        <f t="shared" si="111"/>
        <v/>
      </c>
      <c r="E484" s="79" t="str">
        <f t="shared" si="112"/>
        <v/>
      </c>
      <c r="F484" s="79" t="str">
        <f t="shared" si="100"/>
        <v/>
      </c>
      <c r="G484" s="70" t="str">
        <f t="shared" si="101"/>
        <v/>
      </c>
      <c r="Q484" s="177" t="str">
        <f t="shared" si="102"/>
        <v/>
      </c>
      <c r="R484" s="178" t="str">
        <f t="shared" si="103"/>
        <v/>
      </c>
      <c r="S484" s="179" t="str">
        <f t="shared" si="104"/>
        <v/>
      </c>
      <c r="T484" s="180" t="str">
        <f t="shared" si="105"/>
        <v/>
      </c>
      <c r="U484" s="180" t="str">
        <f t="shared" si="106"/>
        <v/>
      </c>
      <c r="V484" s="180" t="str">
        <f t="shared" si="107"/>
        <v/>
      </c>
      <c r="W484" s="179" t="str">
        <f t="shared" si="99"/>
        <v/>
      </c>
    </row>
    <row r="485" spans="1:23" x14ac:dyDescent="0.25">
      <c r="A485" s="78" t="str">
        <f t="shared" si="108"/>
        <v/>
      </c>
      <c r="B485" s="72" t="str">
        <f t="shared" si="109"/>
        <v/>
      </c>
      <c r="C485" s="70" t="str">
        <f t="shared" si="110"/>
        <v/>
      </c>
      <c r="D485" s="79" t="str">
        <f t="shared" si="111"/>
        <v/>
      </c>
      <c r="E485" s="79" t="str">
        <f t="shared" si="112"/>
        <v/>
      </c>
      <c r="F485" s="79" t="str">
        <f t="shared" si="100"/>
        <v/>
      </c>
      <c r="G485" s="70" t="str">
        <f t="shared" si="101"/>
        <v/>
      </c>
      <c r="Q485" s="177" t="str">
        <f t="shared" si="102"/>
        <v/>
      </c>
      <c r="R485" s="178" t="str">
        <f t="shared" si="103"/>
        <v/>
      </c>
      <c r="S485" s="179" t="str">
        <f t="shared" si="104"/>
        <v/>
      </c>
      <c r="T485" s="180" t="str">
        <f t="shared" si="105"/>
        <v/>
      </c>
      <c r="U485" s="180" t="str">
        <f t="shared" si="106"/>
        <v/>
      </c>
      <c r="V485" s="180" t="str">
        <f t="shared" si="107"/>
        <v/>
      </c>
      <c r="W485" s="179" t="str">
        <f t="shared" si="99"/>
        <v/>
      </c>
    </row>
    <row r="486" spans="1:23" x14ac:dyDescent="0.25">
      <c r="A486" s="78" t="str">
        <f t="shared" si="108"/>
        <v/>
      </c>
      <c r="B486" s="72" t="str">
        <f t="shared" si="109"/>
        <v/>
      </c>
      <c r="C486" s="70" t="str">
        <f t="shared" si="110"/>
        <v/>
      </c>
      <c r="D486" s="79" t="str">
        <f t="shared" si="111"/>
        <v/>
      </c>
      <c r="E486" s="79" t="str">
        <f t="shared" si="112"/>
        <v/>
      </c>
      <c r="F486" s="79" t="str">
        <f t="shared" si="100"/>
        <v/>
      </c>
      <c r="G486" s="70" t="str">
        <f t="shared" si="101"/>
        <v/>
      </c>
      <c r="Q486" s="177" t="str">
        <f t="shared" si="102"/>
        <v/>
      </c>
      <c r="R486" s="178" t="str">
        <f t="shared" si="103"/>
        <v/>
      </c>
      <c r="S486" s="179" t="str">
        <f t="shared" si="104"/>
        <v/>
      </c>
      <c r="T486" s="180" t="str">
        <f t="shared" si="105"/>
        <v/>
      </c>
      <c r="U486" s="180" t="str">
        <f t="shared" si="106"/>
        <v/>
      </c>
      <c r="V486" s="180" t="str">
        <f t="shared" si="107"/>
        <v/>
      </c>
      <c r="W486" s="179" t="str">
        <f t="shared" si="99"/>
        <v/>
      </c>
    </row>
    <row r="487" spans="1:23" x14ac:dyDescent="0.25">
      <c r="A487" s="78" t="str">
        <f t="shared" si="108"/>
        <v/>
      </c>
      <c r="B487" s="72" t="str">
        <f t="shared" si="109"/>
        <v/>
      </c>
      <c r="C487" s="70" t="str">
        <f t="shared" si="110"/>
        <v/>
      </c>
      <c r="D487" s="79" t="str">
        <f t="shared" si="111"/>
        <v/>
      </c>
      <c r="E487" s="79" t="str">
        <f t="shared" si="112"/>
        <v/>
      </c>
      <c r="F487" s="79" t="str">
        <f t="shared" si="100"/>
        <v/>
      </c>
      <c r="G487" s="70" t="str">
        <f t="shared" si="101"/>
        <v/>
      </c>
      <c r="Q487" s="177" t="str">
        <f t="shared" si="102"/>
        <v/>
      </c>
      <c r="R487" s="178" t="str">
        <f t="shared" si="103"/>
        <v/>
      </c>
      <c r="S487" s="179" t="str">
        <f t="shared" si="104"/>
        <v/>
      </c>
      <c r="T487" s="180" t="str">
        <f t="shared" si="105"/>
        <v/>
      </c>
      <c r="U487" s="180" t="str">
        <f t="shared" si="106"/>
        <v/>
      </c>
      <c r="V487" s="180" t="str">
        <f t="shared" si="107"/>
        <v/>
      </c>
      <c r="W487" s="179" t="str">
        <f t="shared" si="99"/>
        <v/>
      </c>
    </row>
    <row r="488" spans="1:23" x14ac:dyDescent="0.25">
      <c r="A488" s="78" t="str">
        <f t="shared" si="108"/>
        <v/>
      </c>
      <c r="B488" s="72" t="str">
        <f t="shared" si="109"/>
        <v/>
      </c>
      <c r="C488" s="70" t="str">
        <f t="shared" si="110"/>
        <v/>
      </c>
      <c r="D488" s="79" t="str">
        <f t="shared" si="111"/>
        <v/>
      </c>
      <c r="E488" s="79" t="str">
        <f t="shared" si="112"/>
        <v/>
      </c>
      <c r="F488" s="79" t="str">
        <f t="shared" si="100"/>
        <v/>
      </c>
      <c r="G488" s="70" t="str">
        <f t="shared" si="101"/>
        <v/>
      </c>
      <c r="Q488" s="177" t="str">
        <f t="shared" si="102"/>
        <v/>
      </c>
      <c r="R488" s="178" t="str">
        <f t="shared" si="103"/>
        <v/>
      </c>
      <c r="S488" s="179" t="str">
        <f t="shared" si="104"/>
        <v/>
      </c>
      <c r="T488" s="180" t="str">
        <f t="shared" si="105"/>
        <v/>
      </c>
      <c r="U488" s="180" t="str">
        <f t="shared" si="106"/>
        <v/>
      </c>
      <c r="V488" s="180" t="str">
        <f t="shared" si="107"/>
        <v/>
      </c>
      <c r="W488" s="179" t="str">
        <f t="shared" si="99"/>
        <v/>
      </c>
    </row>
    <row r="489" spans="1:23" x14ac:dyDescent="0.25">
      <c r="A489" s="78" t="str">
        <f t="shared" si="108"/>
        <v/>
      </c>
      <c r="B489" s="72" t="str">
        <f t="shared" si="109"/>
        <v/>
      </c>
      <c r="C489" s="70" t="str">
        <f t="shared" si="110"/>
        <v/>
      </c>
      <c r="D489" s="79" t="str">
        <f t="shared" si="111"/>
        <v/>
      </c>
      <c r="E489" s="79" t="str">
        <f t="shared" si="112"/>
        <v/>
      </c>
      <c r="F489" s="79" t="str">
        <f t="shared" si="100"/>
        <v/>
      </c>
      <c r="G489" s="70" t="str">
        <f t="shared" si="101"/>
        <v/>
      </c>
      <c r="Q489" s="177" t="str">
        <f t="shared" si="102"/>
        <v/>
      </c>
      <c r="R489" s="178" t="str">
        <f t="shared" si="103"/>
        <v/>
      </c>
      <c r="S489" s="179" t="str">
        <f t="shared" si="104"/>
        <v/>
      </c>
      <c r="T489" s="180" t="str">
        <f t="shared" si="105"/>
        <v/>
      </c>
      <c r="U489" s="180" t="str">
        <f t="shared" si="106"/>
        <v/>
      </c>
      <c r="V489" s="180" t="str">
        <f t="shared" si="107"/>
        <v/>
      </c>
      <c r="W489" s="179" t="str">
        <f t="shared" si="99"/>
        <v/>
      </c>
    </row>
    <row r="490" spans="1:23" x14ac:dyDescent="0.25">
      <c r="A490" s="78" t="str">
        <f t="shared" si="108"/>
        <v/>
      </c>
      <c r="B490" s="72" t="str">
        <f t="shared" si="109"/>
        <v/>
      </c>
      <c r="C490" s="70" t="str">
        <f t="shared" si="110"/>
        <v/>
      </c>
      <c r="D490" s="79" t="str">
        <f t="shared" si="111"/>
        <v/>
      </c>
      <c r="E490" s="79" t="str">
        <f t="shared" si="112"/>
        <v/>
      </c>
      <c r="F490" s="79" t="str">
        <f t="shared" si="100"/>
        <v/>
      </c>
      <c r="G490" s="70" t="str">
        <f t="shared" si="101"/>
        <v/>
      </c>
      <c r="Q490" s="177" t="str">
        <f t="shared" si="102"/>
        <v/>
      </c>
      <c r="R490" s="178" t="str">
        <f t="shared" si="103"/>
        <v/>
      </c>
      <c r="S490" s="179" t="str">
        <f t="shared" si="104"/>
        <v/>
      </c>
      <c r="T490" s="180" t="str">
        <f t="shared" si="105"/>
        <v/>
      </c>
      <c r="U490" s="180" t="str">
        <f t="shared" si="106"/>
        <v/>
      </c>
      <c r="V490" s="180" t="str">
        <f t="shared" si="107"/>
        <v/>
      </c>
      <c r="W490" s="179" t="str">
        <f t="shared" si="99"/>
        <v/>
      </c>
    </row>
    <row r="491" spans="1:23" x14ac:dyDescent="0.25">
      <c r="A491" s="78" t="str">
        <f t="shared" si="108"/>
        <v/>
      </c>
      <c r="B491" s="72" t="str">
        <f t="shared" si="109"/>
        <v/>
      </c>
      <c r="C491" s="70" t="str">
        <f t="shared" si="110"/>
        <v/>
      </c>
      <c r="D491" s="79" t="str">
        <f t="shared" si="111"/>
        <v/>
      </c>
      <c r="E491" s="79" t="str">
        <f t="shared" si="112"/>
        <v/>
      </c>
      <c r="F491" s="79" t="str">
        <f t="shared" si="100"/>
        <v/>
      </c>
      <c r="G491" s="70" t="str">
        <f t="shared" si="101"/>
        <v/>
      </c>
      <c r="Q491" s="177" t="str">
        <f t="shared" si="102"/>
        <v/>
      </c>
      <c r="R491" s="178" t="str">
        <f t="shared" si="103"/>
        <v/>
      </c>
      <c r="S491" s="179" t="str">
        <f t="shared" si="104"/>
        <v/>
      </c>
      <c r="T491" s="180" t="str">
        <f t="shared" si="105"/>
        <v/>
      </c>
      <c r="U491" s="180" t="str">
        <f t="shared" si="106"/>
        <v/>
      </c>
      <c r="V491" s="180" t="str">
        <f t="shared" si="107"/>
        <v/>
      </c>
      <c r="W491" s="179" t="str">
        <f t="shared" si="99"/>
        <v/>
      </c>
    </row>
    <row r="492" spans="1:23" x14ac:dyDescent="0.25">
      <c r="A492" s="78" t="str">
        <f t="shared" si="108"/>
        <v/>
      </c>
      <c r="B492" s="72" t="str">
        <f t="shared" si="109"/>
        <v/>
      </c>
      <c r="C492" s="70" t="str">
        <f t="shared" si="110"/>
        <v/>
      </c>
      <c r="D492" s="79" t="str">
        <f t="shared" si="111"/>
        <v/>
      </c>
      <c r="E492" s="79" t="str">
        <f t="shared" si="112"/>
        <v/>
      </c>
      <c r="F492" s="79" t="str">
        <f t="shared" si="100"/>
        <v/>
      </c>
      <c r="G492" s="70" t="str">
        <f t="shared" si="101"/>
        <v/>
      </c>
      <c r="Q492" s="177" t="str">
        <f t="shared" si="102"/>
        <v/>
      </c>
      <c r="R492" s="178" t="str">
        <f t="shared" si="103"/>
        <v/>
      </c>
      <c r="S492" s="179" t="str">
        <f t="shared" si="104"/>
        <v/>
      </c>
      <c r="T492" s="180" t="str">
        <f t="shared" si="105"/>
        <v/>
      </c>
      <c r="U492" s="180" t="str">
        <f t="shared" si="106"/>
        <v/>
      </c>
      <c r="V492" s="180" t="str">
        <f t="shared" si="107"/>
        <v/>
      </c>
      <c r="W492" s="179" t="str">
        <f t="shared" si="99"/>
        <v/>
      </c>
    </row>
    <row r="493" spans="1:23" x14ac:dyDescent="0.25">
      <c r="A493" s="78" t="str">
        <f t="shared" si="108"/>
        <v/>
      </c>
      <c r="B493" s="72" t="str">
        <f t="shared" si="109"/>
        <v/>
      </c>
      <c r="C493" s="70" t="str">
        <f t="shared" si="110"/>
        <v/>
      </c>
      <c r="D493" s="79" t="str">
        <f t="shared" si="111"/>
        <v/>
      </c>
      <c r="E493" s="79" t="str">
        <f t="shared" si="112"/>
        <v/>
      </c>
      <c r="F493" s="79" t="str">
        <f t="shared" si="100"/>
        <v/>
      </c>
      <c r="G493" s="70" t="str">
        <f t="shared" si="101"/>
        <v/>
      </c>
      <c r="Q493" s="177" t="str">
        <f t="shared" si="102"/>
        <v/>
      </c>
      <c r="R493" s="178" t="str">
        <f t="shared" si="103"/>
        <v/>
      </c>
      <c r="S493" s="179" t="str">
        <f t="shared" si="104"/>
        <v/>
      </c>
      <c r="T493" s="180" t="str">
        <f t="shared" si="105"/>
        <v/>
      </c>
      <c r="U493" s="180" t="str">
        <f t="shared" si="106"/>
        <v/>
      </c>
      <c r="V493" s="180" t="str">
        <f t="shared" si="107"/>
        <v/>
      </c>
      <c r="W493" s="179" t="str">
        <f t="shared" si="99"/>
        <v/>
      </c>
    </row>
    <row r="494" spans="1:23" x14ac:dyDescent="0.25">
      <c r="A494" s="78" t="str">
        <f t="shared" si="108"/>
        <v/>
      </c>
      <c r="B494" s="72" t="str">
        <f t="shared" si="109"/>
        <v/>
      </c>
      <c r="C494" s="70" t="str">
        <f t="shared" si="110"/>
        <v/>
      </c>
      <c r="D494" s="79" t="str">
        <f t="shared" si="111"/>
        <v/>
      </c>
      <c r="E494" s="79" t="str">
        <f t="shared" si="112"/>
        <v/>
      </c>
      <c r="F494" s="79" t="str">
        <f t="shared" si="100"/>
        <v/>
      </c>
      <c r="G494" s="70" t="str">
        <f t="shared" si="101"/>
        <v/>
      </c>
      <c r="Q494" s="177" t="str">
        <f t="shared" si="102"/>
        <v/>
      </c>
      <c r="R494" s="178" t="str">
        <f t="shared" si="103"/>
        <v/>
      </c>
      <c r="S494" s="179" t="str">
        <f t="shared" si="104"/>
        <v/>
      </c>
      <c r="T494" s="180" t="str">
        <f t="shared" si="105"/>
        <v/>
      </c>
      <c r="U494" s="180" t="str">
        <f t="shared" si="106"/>
        <v/>
      </c>
      <c r="V494" s="180" t="str">
        <f t="shared" si="107"/>
        <v/>
      </c>
      <c r="W494" s="179" t="str">
        <f t="shared" si="99"/>
        <v/>
      </c>
    </row>
    <row r="495" spans="1:23" x14ac:dyDescent="0.25">
      <c r="A495" s="78" t="str">
        <f t="shared" si="108"/>
        <v/>
      </c>
      <c r="B495" s="72" t="str">
        <f t="shared" si="109"/>
        <v/>
      </c>
      <c r="C495" s="70" t="str">
        <f t="shared" si="110"/>
        <v/>
      </c>
      <c r="D495" s="79" t="str">
        <f t="shared" si="111"/>
        <v/>
      </c>
      <c r="E495" s="79" t="str">
        <f t="shared" si="112"/>
        <v/>
      </c>
      <c r="F495" s="79" t="str">
        <f t="shared" si="100"/>
        <v/>
      </c>
      <c r="G495" s="70" t="str">
        <f t="shared" si="101"/>
        <v/>
      </c>
      <c r="Q495" s="177" t="str">
        <f t="shared" si="102"/>
        <v/>
      </c>
      <c r="R495" s="178" t="str">
        <f t="shared" si="103"/>
        <v/>
      </c>
      <c r="S495" s="179" t="str">
        <f t="shared" si="104"/>
        <v/>
      </c>
      <c r="T495" s="180" t="str">
        <f t="shared" si="105"/>
        <v/>
      </c>
      <c r="U495" s="180" t="str">
        <f t="shared" si="106"/>
        <v/>
      </c>
      <c r="V495" s="180" t="str">
        <f t="shared" si="107"/>
        <v/>
      </c>
      <c r="W495" s="179" t="str">
        <f t="shared" si="99"/>
        <v/>
      </c>
    </row>
    <row r="496" spans="1:23" x14ac:dyDescent="0.25">
      <c r="A496" s="78" t="str">
        <f t="shared" si="108"/>
        <v/>
      </c>
      <c r="B496" s="72" t="str">
        <f t="shared" si="109"/>
        <v/>
      </c>
      <c r="C496" s="70" t="str">
        <f t="shared" si="110"/>
        <v/>
      </c>
      <c r="D496" s="79" t="str">
        <f t="shared" si="111"/>
        <v/>
      </c>
      <c r="E496" s="79" t="str">
        <f t="shared" si="112"/>
        <v/>
      </c>
      <c r="F496" s="79" t="str">
        <f t="shared" si="100"/>
        <v/>
      </c>
      <c r="G496" s="70" t="str">
        <f t="shared" si="101"/>
        <v/>
      </c>
      <c r="Q496" s="177" t="str">
        <f t="shared" si="102"/>
        <v/>
      </c>
      <c r="R496" s="178" t="str">
        <f t="shared" si="103"/>
        <v/>
      </c>
      <c r="S496" s="179" t="str">
        <f t="shared" si="104"/>
        <v/>
      </c>
      <c r="T496" s="180" t="str">
        <f t="shared" si="105"/>
        <v/>
      </c>
      <c r="U496" s="180" t="str">
        <f t="shared" si="106"/>
        <v/>
      </c>
      <c r="V496" s="180" t="str">
        <f t="shared" si="107"/>
        <v/>
      </c>
      <c r="W496" s="179" t="str">
        <f t="shared" si="99"/>
        <v/>
      </c>
    </row>
    <row r="497" spans="1:23" x14ac:dyDescent="0.25">
      <c r="A497" s="78" t="str">
        <f t="shared" si="108"/>
        <v/>
      </c>
      <c r="B497" s="72" t="str">
        <f t="shared" si="109"/>
        <v/>
      </c>
      <c r="C497" s="70" t="str">
        <f t="shared" si="110"/>
        <v/>
      </c>
      <c r="D497" s="79" t="str">
        <f t="shared" si="111"/>
        <v/>
      </c>
      <c r="E497" s="79" t="str">
        <f t="shared" si="112"/>
        <v/>
      </c>
      <c r="F497" s="79" t="str">
        <f t="shared" si="100"/>
        <v/>
      </c>
      <c r="G497" s="70" t="str">
        <f t="shared" si="101"/>
        <v/>
      </c>
      <c r="Q497" s="177" t="str">
        <f t="shared" si="102"/>
        <v/>
      </c>
      <c r="R497" s="178" t="str">
        <f t="shared" si="103"/>
        <v/>
      </c>
      <c r="S497" s="179" t="str">
        <f t="shared" si="104"/>
        <v/>
      </c>
      <c r="T497" s="180" t="str">
        <f t="shared" si="105"/>
        <v/>
      </c>
      <c r="U497" s="180" t="str">
        <f t="shared" si="106"/>
        <v/>
      </c>
      <c r="V497" s="180" t="str">
        <f t="shared" si="107"/>
        <v/>
      </c>
      <c r="W497" s="179" t="str">
        <f t="shared" si="99"/>
        <v/>
      </c>
    </row>
    <row r="498" spans="1:23" x14ac:dyDescent="0.25">
      <c r="A498" s="78" t="str">
        <f t="shared" si="108"/>
        <v/>
      </c>
      <c r="B498" s="72" t="str">
        <f t="shared" si="109"/>
        <v/>
      </c>
      <c r="C498" s="70" t="str">
        <f t="shared" si="110"/>
        <v/>
      </c>
      <c r="D498" s="79" t="str">
        <f t="shared" si="111"/>
        <v/>
      </c>
      <c r="E498" s="79" t="str">
        <f t="shared" si="112"/>
        <v/>
      </c>
      <c r="F498" s="79" t="str">
        <f t="shared" si="100"/>
        <v/>
      </c>
      <c r="G498" s="70" t="str">
        <f t="shared" si="101"/>
        <v/>
      </c>
      <c r="Q498" s="177" t="str">
        <f t="shared" si="102"/>
        <v/>
      </c>
      <c r="R498" s="178" t="str">
        <f t="shared" si="103"/>
        <v/>
      </c>
      <c r="S498" s="179" t="str">
        <f t="shared" si="104"/>
        <v/>
      </c>
      <c r="T498" s="180" t="str">
        <f t="shared" si="105"/>
        <v/>
      </c>
      <c r="U498" s="180" t="str">
        <f t="shared" si="106"/>
        <v/>
      </c>
      <c r="V498" s="180" t="str">
        <f t="shared" si="107"/>
        <v/>
      </c>
      <c r="W498" s="179" t="str">
        <f t="shared" si="99"/>
        <v/>
      </c>
    </row>
    <row r="499" spans="1:23" x14ac:dyDescent="0.25">
      <c r="A499" s="78" t="str">
        <f t="shared" si="108"/>
        <v/>
      </c>
      <c r="B499" s="72" t="str">
        <f t="shared" si="109"/>
        <v/>
      </c>
      <c r="C499" s="70" t="str">
        <f t="shared" si="110"/>
        <v/>
      </c>
      <c r="D499" s="79" t="str">
        <f t="shared" si="111"/>
        <v/>
      </c>
      <c r="E499" s="79" t="str">
        <f t="shared" si="112"/>
        <v/>
      </c>
      <c r="F499" s="79" t="str">
        <f t="shared" si="100"/>
        <v/>
      </c>
      <c r="G499" s="70" t="str">
        <f t="shared" si="101"/>
        <v/>
      </c>
      <c r="Q499" s="177" t="str">
        <f t="shared" si="102"/>
        <v/>
      </c>
      <c r="R499" s="178" t="str">
        <f t="shared" si="103"/>
        <v/>
      </c>
      <c r="S499" s="179" t="str">
        <f t="shared" si="104"/>
        <v/>
      </c>
      <c r="T499" s="180" t="str">
        <f t="shared" si="105"/>
        <v/>
      </c>
      <c r="U499" s="180" t="str">
        <f t="shared" si="106"/>
        <v/>
      </c>
      <c r="V499" s="180" t="str">
        <f t="shared" si="107"/>
        <v/>
      </c>
      <c r="W499" s="179" t="str">
        <f t="shared" si="99"/>
        <v/>
      </c>
    </row>
    <row r="500" spans="1:23" x14ac:dyDescent="0.25">
      <c r="A500" s="78" t="str">
        <f t="shared" si="108"/>
        <v/>
      </c>
      <c r="B500" s="72" t="str">
        <f t="shared" si="109"/>
        <v/>
      </c>
      <c r="C500" s="70" t="str">
        <f t="shared" si="110"/>
        <v/>
      </c>
      <c r="D500" s="79" t="str">
        <f t="shared" si="111"/>
        <v/>
      </c>
      <c r="E500" s="79" t="str">
        <f t="shared" si="112"/>
        <v/>
      </c>
      <c r="F500" s="79" t="str">
        <f t="shared" si="100"/>
        <v/>
      </c>
      <c r="G500" s="70" t="str">
        <f t="shared" si="101"/>
        <v/>
      </c>
      <c r="Q500" s="177" t="str">
        <f t="shared" si="102"/>
        <v/>
      </c>
      <c r="R500" s="178" t="str">
        <f t="shared" si="103"/>
        <v/>
      </c>
      <c r="S500" s="179" t="str">
        <f t="shared" si="104"/>
        <v/>
      </c>
      <c r="T500" s="180" t="str">
        <f t="shared" si="105"/>
        <v/>
      </c>
      <c r="U500" s="180" t="str">
        <f t="shared" si="106"/>
        <v/>
      </c>
      <c r="V500" s="180" t="str">
        <f t="shared" si="107"/>
        <v/>
      </c>
      <c r="W500" s="179" t="str">
        <f t="shared" si="99"/>
        <v/>
      </c>
    </row>
    <row r="501" spans="1:23" x14ac:dyDescent="0.25">
      <c r="A501" s="78" t="str">
        <f t="shared" si="108"/>
        <v/>
      </c>
      <c r="B501" s="72" t="str">
        <f t="shared" si="109"/>
        <v/>
      </c>
      <c r="C501" s="70" t="str">
        <f t="shared" si="110"/>
        <v/>
      </c>
      <c r="D501" s="79" t="str">
        <f t="shared" si="111"/>
        <v/>
      </c>
      <c r="E501" s="79" t="str">
        <f t="shared" si="112"/>
        <v/>
      </c>
      <c r="F501" s="79" t="str">
        <f t="shared" si="100"/>
        <v/>
      </c>
      <c r="G501" s="70" t="str">
        <f t="shared" si="101"/>
        <v/>
      </c>
      <c r="Q501" s="177" t="str">
        <f t="shared" si="102"/>
        <v/>
      </c>
      <c r="R501" s="178" t="str">
        <f t="shared" si="103"/>
        <v/>
      </c>
      <c r="S501" s="179" t="str">
        <f t="shared" si="104"/>
        <v/>
      </c>
      <c r="T501" s="180" t="str">
        <f t="shared" si="105"/>
        <v/>
      </c>
      <c r="U501" s="180" t="str">
        <f t="shared" si="106"/>
        <v/>
      </c>
      <c r="V501" s="180" t="str">
        <f t="shared" si="107"/>
        <v/>
      </c>
      <c r="W501" s="179" t="str">
        <f t="shared" si="99"/>
        <v/>
      </c>
    </row>
    <row r="502" spans="1:23" x14ac:dyDescent="0.25">
      <c r="A502" s="78" t="str">
        <f t="shared" si="108"/>
        <v/>
      </c>
      <c r="B502" s="72" t="str">
        <f t="shared" si="109"/>
        <v/>
      </c>
      <c r="C502" s="70" t="str">
        <f t="shared" si="110"/>
        <v/>
      </c>
      <c r="D502" s="79" t="str">
        <f t="shared" si="111"/>
        <v/>
      </c>
      <c r="E502" s="79" t="str">
        <f t="shared" si="112"/>
        <v/>
      </c>
      <c r="F502" s="79" t="str">
        <f t="shared" si="100"/>
        <v/>
      </c>
      <c r="G502" s="70" t="str">
        <f t="shared" si="101"/>
        <v/>
      </c>
      <c r="Q502" s="177" t="str">
        <f t="shared" si="102"/>
        <v/>
      </c>
      <c r="R502" s="178" t="str">
        <f t="shared" si="103"/>
        <v/>
      </c>
      <c r="S502" s="179" t="str">
        <f t="shared" si="104"/>
        <v/>
      </c>
      <c r="T502" s="180" t="str">
        <f t="shared" si="105"/>
        <v/>
      </c>
      <c r="U502" s="180" t="str">
        <f t="shared" si="106"/>
        <v/>
      </c>
      <c r="V502" s="180" t="str">
        <f t="shared" si="107"/>
        <v/>
      </c>
      <c r="W502" s="179" t="str">
        <f t="shared" si="99"/>
        <v/>
      </c>
    </row>
    <row r="503" spans="1:23" x14ac:dyDescent="0.25">
      <c r="A503" s="78" t="str">
        <f t="shared" si="108"/>
        <v/>
      </c>
      <c r="B503" s="72" t="str">
        <f t="shared" si="109"/>
        <v/>
      </c>
      <c r="C503" s="70" t="str">
        <f t="shared" si="110"/>
        <v/>
      </c>
      <c r="D503" s="79" t="str">
        <f t="shared" si="111"/>
        <v/>
      </c>
      <c r="E503" s="79" t="str">
        <f t="shared" si="112"/>
        <v/>
      </c>
      <c r="F503" s="79" t="str">
        <f t="shared" si="100"/>
        <v/>
      </c>
      <c r="G503" s="70" t="str">
        <f t="shared" si="101"/>
        <v/>
      </c>
      <c r="Q503" s="177" t="str">
        <f t="shared" si="102"/>
        <v/>
      </c>
      <c r="R503" s="178" t="str">
        <f t="shared" si="103"/>
        <v/>
      </c>
      <c r="S503" s="179" t="str">
        <f t="shared" si="104"/>
        <v/>
      </c>
      <c r="T503" s="180" t="str">
        <f t="shared" si="105"/>
        <v/>
      </c>
      <c r="U503" s="180" t="str">
        <f t="shared" si="106"/>
        <v/>
      </c>
      <c r="V503" s="180" t="str">
        <f t="shared" si="107"/>
        <v/>
      </c>
      <c r="W503" s="179" t="str">
        <f t="shared" si="99"/>
        <v/>
      </c>
    </row>
    <row r="504" spans="1:23" x14ac:dyDescent="0.25">
      <c r="Q504" s="177" t="str">
        <f t="shared" si="102"/>
        <v/>
      </c>
      <c r="R504" s="178" t="str">
        <f t="shared" si="103"/>
        <v/>
      </c>
      <c r="S504" s="179" t="str">
        <f t="shared" si="104"/>
        <v/>
      </c>
      <c r="T504" s="180" t="str">
        <f t="shared" si="105"/>
        <v/>
      </c>
      <c r="U504" s="180" t="str">
        <f t="shared" si="106"/>
        <v/>
      </c>
      <c r="V504" s="180" t="str">
        <f t="shared" si="107"/>
        <v/>
      </c>
      <c r="W504" s="179" t="str">
        <f t="shared" si="99"/>
        <v/>
      </c>
    </row>
    <row r="505" spans="1:23" x14ac:dyDescent="0.25">
      <c r="Q505" s="177" t="str">
        <f t="shared" si="102"/>
        <v/>
      </c>
      <c r="R505" s="178" t="str">
        <f t="shared" si="103"/>
        <v/>
      </c>
      <c r="S505" s="179" t="str">
        <f t="shared" si="104"/>
        <v/>
      </c>
      <c r="T505" s="180" t="str">
        <f t="shared" si="105"/>
        <v/>
      </c>
      <c r="U505" s="180" t="str">
        <f t="shared" si="106"/>
        <v/>
      </c>
      <c r="V505" s="180" t="str">
        <f t="shared" si="107"/>
        <v/>
      </c>
      <c r="W505" s="179" t="str">
        <f t="shared" si="99"/>
        <v/>
      </c>
    </row>
    <row r="506" spans="1:23" x14ac:dyDescent="0.25">
      <c r="Q506" s="177" t="str">
        <f t="shared" si="102"/>
        <v/>
      </c>
      <c r="R506" s="178" t="str">
        <f t="shared" si="103"/>
        <v/>
      </c>
      <c r="S506" s="179" t="str">
        <f t="shared" si="104"/>
        <v/>
      </c>
      <c r="T506" s="180" t="str">
        <f t="shared" si="105"/>
        <v/>
      </c>
      <c r="U506" s="180" t="str">
        <f t="shared" si="106"/>
        <v/>
      </c>
      <c r="V506" s="180" t="str">
        <f t="shared" si="107"/>
        <v/>
      </c>
      <c r="W506" s="179" t="str">
        <f t="shared" si="99"/>
        <v/>
      </c>
    </row>
    <row r="507" spans="1:23" x14ac:dyDescent="0.25">
      <c r="Q507" s="177" t="str">
        <f t="shared" si="102"/>
        <v/>
      </c>
      <c r="R507" s="178" t="str">
        <f t="shared" si="103"/>
        <v/>
      </c>
      <c r="S507" s="179" t="str">
        <f t="shared" si="104"/>
        <v/>
      </c>
      <c r="T507" s="180" t="str">
        <f t="shared" si="105"/>
        <v/>
      </c>
      <c r="U507" s="180" t="str">
        <f t="shared" si="106"/>
        <v/>
      </c>
      <c r="V507" s="180" t="str">
        <f t="shared" si="107"/>
        <v/>
      </c>
      <c r="W507" s="179" t="str">
        <f t="shared" si="99"/>
        <v/>
      </c>
    </row>
    <row r="508" spans="1:23" x14ac:dyDescent="0.25">
      <c r="Q508" s="177" t="str">
        <f t="shared" si="102"/>
        <v/>
      </c>
      <c r="R508" s="178" t="str">
        <f t="shared" si="103"/>
        <v/>
      </c>
      <c r="S508" s="179" t="str">
        <f t="shared" si="104"/>
        <v/>
      </c>
      <c r="T508" s="180" t="str">
        <f t="shared" si="105"/>
        <v/>
      </c>
      <c r="U508" s="180" t="str">
        <f t="shared" si="106"/>
        <v/>
      </c>
      <c r="V508" s="180" t="str">
        <f t="shared" si="107"/>
        <v/>
      </c>
      <c r="W508" s="179" t="str">
        <f t="shared" si="99"/>
        <v/>
      </c>
    </row>
    <row r="509" spans="1:23" x14ac:dyDescent="0.25">
      <c r="Q509" s="177" t="str">
        <f t="shared" si="102"/>
        <v/>
      </c>
      <c r="R509" s="178" t="str">
        <f t="shared" si="103"/>
        <v/>
      </c>
      <c r="S509" s="179" t="str">
        <f t="shared" si="104"/>
        <v/>
      </c>
      <c r="T509" s="180" t="str">
        <f t="shared" si="105"/>
        <v/>
      </c>
      <c r="U509" s="180" t="str">
        <f t="shared" si="106"/>
        <v/>
      </c>
      <c r="V509" s="180" t="str">
        <f t="shared" si="107"/>
        <v/>
      </c>
      <c r="W509" s="179" t="str">
        <f t="shared" si="99"/>
        <v/>
      </c>
    </row>
    <row r="510" spans="1:23" x14ac:dyDescent="0.25">
      <c r="Q510" s="177" t="str">
        <f t="shared" si="102"/>
        <v/>
      </c>
      <c r="R510" s="178" t="str">
        <f t="shared" si="103"/>
        <v/>
      </c>
      <c r="S510" s="179" t="str">
        <f t="shared" si="104"/>
        <v/>
      </c>
      <c r="T510" s="180" t="str">
        <f t="shared" si="105"/>
        <v/>
      </c>
      <c r="U510" s="180" t="str">
        <f t="shared" si="106"/>
        <v/>
      </c>
      <c r="V510" s="180" t="str">
        <f t="shared" si="107"/>
        <v/>
      </c>
      <c r="W510" s="179" t="str">
        <f t="shared" si="99"/>
        <v/>
      </c>
    </row>
    <row r="511" spans="1:23" x14ac:dyDescent="0.25">
      <c r="Q511" s="177" t="str">
        <f t="shared" si="102"/>
        <v/>
      </c>
      <c r="R511" s="178" t="str">
        <f t="shared" si="103"/>
        <v/>
      </c>
      <c r="S511" s="179" t="str">
        <f t="shared" si="104"/>
        <v/>
      </c>
      <c r="T511" s="180" t="str">
        <f t="shared" si="105"/>
        <v/>
      </c>
      <c r="U511" s="180" t="str">
        <f t="shared" si="106"/>
        <v/>
      </c>
      <c r="V511" s="180" t="str">
        <f t="shared" si="107"/>
        <v/>
      </c>
      <c r="W511" s="179" t="str">
        <f t="shared" si="99"/>
        <v/>
      </c>
    </row>
    <row r="512" spans="1:23" x14ac:dyDescent="0.25">
      <c r="Q512" s="177" t="str">
        <f t="shared" si="102"/>
        <v/>
      </c>
      <c r="R512" s="178" t="str">
        <f t="shared" si="103"/>
        <v/>
      </c>
      <c r="S512" s="179" t="str">
        <f t="shared" si="104"/>
        <v/>
      </c>
      <c r="T512" s="180" t="str">
        <f t="shared" si="105"/>
        <v/>
      </c>
      <c r="U512" s="180" t="str">
        <f t="shared" si="106"/>
        <v/>
      </c>
      <c r="V512" s="180" t="str">
        <f t="shared" si="107"/>
        <v/>
      </c>
      <c r="W512" s="179" t="str">
        <f t="shared" si="99"/>
        <v/>
      </c>
    </row>
    <row r="513" spans="17:23" x14ac:dyDescent="0.25">
      <c r="Q513" s="177" t="str">
        <f t="shared" si="102"/>
        <v/>
      </c>
      <c r="R513" s="178" t="str">
        <f t="shared" si="103"/>
        <v/>
      </c>
      <c r="S513" s="179" t="str">
        <f t="shared" si="104"/>
        <v/>
      </c>
      <c r="T513" s="180" t="str">
        <f t="shared" si="105"/>
        <v/>
      </c>
      <c r="U513" s="180" t="str">
        <f t="shared" si="106"/>
        <v/>
      </c>
      <c r="V513" s="180" t="str">
        <f t="shared" si="107"/>
        <v/>
      </c>
      <c r="W513" s="179" t="str">
        <f t="shared" si="99"/>
        <v/>
      </c>
    </row>
    <row r="514" spans="17:23" x14ac:dyDescent="0.25">
      <c r="Q514" s="177" t="str">
        <f t="shared" si="102"/>
        <v/>
      </c>
      <c r="R514" s="178" t="str">
        <f t="shared" si="103"/>
        <v/>
      </c>
      <c r="S514" s="179" t="str">
        <f t="shared" si="104"/>
        <v/>
      </c>
      <c r="T514" s="180" t="str">
        <f t="shared" si="105"/>
        <v/>
      </c>
      <c r="U514" s="180" t="str">
        <f t="shared" si="106"/>
        <v/>
      </c>
      <c r="V514" s="180" t="str">
        <f t="shared" si="107"/>
        <v/>
      </c>
      <c r="W514" s="179" t="str">
        <f t="shared" si="99"/>
        <v/>
      </c>
    </row>
    <row r="515" spans="17:23" x14ac:dyDescent="0.25">
      <c r="Q515" s="177" t="str">
        <f t="shared" si="102"/>
        <v/>
      </c>
      <c r="R515" s="178" t="str">
        <f t="shared" si="103"/>
        <v/>
      </c>
      <c r="S515" s="179" t="str">
        <f t="shared" si="104"/>
        <v/>
      </c>
      <c r="T515" s="180" t="str">
        <f t="shared" si="105"/>
        <v/>
      </c>
      <c r="U515" s="180" t="str">
        <f t="shared" si="106"/>
        <v/>
      </c>
      <c r="V515" s="180" t="str">
        <f t="shared" si="107"/>
        <v/>
      </c>
      <c r="W515" s="179" t="str">
        <f t="shared" si="99"/>
        <v/>
      </c>
    </row>
    <row r="516" spans="17:23" x14ac:dyDescent="0.25">
      <c r="Q516" s="177" t="str">
        <f t="shared" si="102"/>
        <v/>
      </c>
      <c r="R516" s="178" t="str">
        <f t="shared" si="103"/>
        <v/>
      </c>
      <c r="S516" s="179" t="str">
        <f t="shared" si="104"/>
        <v/>
      </c>
      <c r="T516" s="180" t="str">
        <f t="shared" si="105"/>
        <v/>
      </c>
      <c r="U516" s="180" t="str">
        <f t="shared" si="106"/>
        <v/>
      </c>
      <c r="V516" s="180" t="str">
        <f t="shared" si="107"/>
        <v/>
      </c>
      <c r="W516" s="179" t="str">
        <f t="shared" si="99"/>
        <v/>
      </c>
    </row>
    <row r="517" spans="17:23" x14ac:dyDescent="0.25">
      <c r="Q517" s="177" t="str">
        <f t="shared" si="102"/>
        <v/>
      </c>
      <c r="R517" s="178" t="str">
        <f t="shared" si="103"/>
        <v/>
      </c>
      <c r="S517" s="179" t="str">
        <f t="shared" si="104"/>
        <v/>
      </c>
      <c r="T517" s="180" t="str">
        <f t="shared" si="105"/>
        <v/>
      </c>
      <c r="U517" s="180" t="str">
        <f t="shared" si="106"/>
        <v/>
      </c>
      <c r="V517" s="180" t="str">
        <f t="shared" si="107"/>
        <v/>
      </c>
      <c r="W517" s="179" t="str">
        <f t="shared" si="99"/>
        <v/>
      </c>
    </row>
    <row r="518" spans="17:23" x14ac:dyDescent="0.25">
      <c r="Q518" s="177" t="str">
        <f t="shared" si="102"/>
        <v/>
      </c>
      <c r="R518" s="178" t="str">
        <f t="shared" si="103"/>
        <v/>
      </c>
      <c r="S518" s="179" t="str">
        <f t="shared" si="104"/>
        <v/>
      </c>
      <c r="T518" s="180" t="str">
        <f t="shared" si="105"/>
        <v/>
      </c>
      <c r="U518" s="180" t="str">
        <f t="shared" si="106"/>
        <v/>
      </c>
      <c r="V518" s="180" t="str">
        <f t="shared" si="107"/>
        <v/>
      </c>
      <c r="W518" s="179" t="str">
        <f t="shared" si="99"/>
        <v/>
      </c>
    </row>
    <row r="519" spans="17:23" x14ac:dyDescent="0.25">
      <c r="Q519" s="177" t="str">
        <f t="shared" si="102"/>
        <v/>
      </c>
      <c r="R519" s="178" t="str">
        <f t="shared" si="103"/>
        <v/>
      </c>
      <c r="S519" s="179" t="str">
        <f t="shared" si="104"/>
        <v/>
      </c>
      <c r="T519" s="180" t="str">
        <f t="shared" si="105"/>
        <v/>
      </c>
      <c r="U519" s="180" t="str">
        <f t="shared" si="106"/>
        <v/>
      </c>
      <c r="V519" s="180" t="str">
        <f t="shared" si="107"/>
        <v/>
      </c>
      <c r="W519" s="179" t="str">
        <f t="shared" si="99"/>
        <v/>
      </c>
    </row>
    <row r="520" spans="17:23" x14ac:dyDescent="0.25">
      <c r="Q520" s="177" t="str">
        <f t="shared" si="102"/>
        <v/>
      </c>
      <c r="R520" s="178" t="str">
        <f t="shared" si="103"/>
        <v/>
      </c>
      <c r="S520" s="179" t="str">
        <f t="shared" si="104"/>
        <v/>
      </c>
      <c r="T520" s="180" t="str">
        <f t="shared" si="105"/>
        <v/>
      </c>
      <c r="U520" s="180" t="str">
        <f t="shared" si="106"/>
        <v/>
      </c>
      <c r="V520" s="180" t="str">
        <f t="shared" si="107"/>
        <v/>
      </c>
      <c r="W520" s="179" t="str">
        <f t="shared" si="99"/>
        <v/>
      </c>
    </row>
    <row r="521" spans="17:23" x14ac:dyDescent="0.25">
      <c r="Q521" s="177" t="str">
        <f t="shared" si="102"/>
        <v/>
      </c>
      <c r="R521" s="178" t="str">
        <f t="shared" si="103"/>
        <v/>
      </c>
      <c r="S521" s="179" t="str">
        <f t="shared" si="104"/>
        <v/>
      </c>
      <c r="T521" s="180" t="str">
        <f t="shared" si="105"/>
        <v/>
      </c>
      <c r="U521" s="180" t="str">
        <f t="shared" si="106"/>
        <v/>
      </c>
      <c r="V521" s="180" t="str">
        <f t="shared" si="107"/>
        <v/>
      </c>
      <c r="W521" s="179" t="str">
        <f t="shared" si="99"/>
        <v/>
      </c>
    </row>
    <row r="522" spans="17:23" x14ac:dyDescent="0.25">
      <c r="Q522" s="177" t="str">
        <f t="shared" si="102"/>
        <v/>
      </c>
      <c r="R522" s="178" t="str">
        <f t="shared" si="103"/>
        <v/>
      </c>
      <c r="S522" s="179" t="str">
        <f t="shared" si="104"/>
        <v/>
      </c>
      <c r="T522" s="180" t="str">
        <f t="shared" si="105"/>
        <v/>
      </c>
      <c r="U522" s="180" t="str">
        <f t="shared" si="106"/>
        <v/>
      </c>
      <c r="V522" s="180" t="str">
        <f t="shared" si="107"/>
        <v/>
      </c>
      <c r="W522" s="179" t="str">
        <f t="shared" si="99"/>
        <v/>
      </c>
    </row>
    <row r="523" spans="17:23" x14ac:dyDescent="0.25">
      <c r="Q523" s="177" t="str">
        <f t="shared" si="102"/>
        <v/>
      </c>
      <c r="R523" s="178" t="str">
        <f t="shared" si="103"/>
        <v/>
      </c>
      <c r="S523" s="179" t="str">
        <f t="shared" si="104"/>
        <v/>
      </c>
      <c r="T523" s="180" t="str">
        <f t="shared" si="105"/>
        <v/>
      </c>
      <c r="U523" s="180" t="str">
        <f t="shared" si="106"/>
        <v/>
      </c>
      <c r="V523" s="180" t="str">
        <f t="shared" si="107"/>
        <v/>
      </c>
      <c r="W523" s="179" t="str">
        <f t="shared" si="99"/>
        <v/>
      </c>
    </row>
    <row r="524" spans="17:23" x14ac:dyDescent="0.25">
      <c r="Q524" s="177" t="str">
        <f t="shared" si="102"/>
        <v/>
      </c>
      <c r="R524" s="178" t="str">
        <f t="shared" si="103"/>
        <v/>
      </c>
      <c r="S524" s="179" t="str">
        <f t="shared" si="104"/>
        <v/>
      </c>
      <c r="T524" s="180" t="str">
        <f t="shared" si="105"/>
        <v/>
      </c>
      <c r="U524" s="180" t="str">
        <f t="shared" si="106"/>
        <v/>
      </c>
      <c r="V524" s="180" t="str">
        <f t="shared" si="107"/>
        <v/>
      </c>
      <c r="W524" s="179" t="str">
        <f t="shared" si="99"/>
        <v/>
      </c>
    </row>
    <row r="525" spans="17:23" x14ac:dyDescent="0.25">
      <c r="Q525" s="177" t="str">
        <f t="shared" si="102"/>
        <v/>
      </c>
      <c r="R525" s="178" t="str">
        <f t="shared" si="103"/>
        <v/>
      </c>
      <c r="S525" s="179" t="str">
        <f t="shared" si="104"/>
        <v/>
      </c>
      <c r="T525" s="180" t="str">
        <f t="shared" si="105"/>
        <v/>
      </c>
      <c r="U525" s="180" t="str">
        <f t="shared" si="106"/>
        <v/>
      </c>
      <c r="V525" s="180" t="str">
        <f t="shared" si="107"/>
        <v/>
      </c>
      <c r="W525" s="179" t="str">
        <f t="shared" si="99"/>
        <v/>
      </c>
    </row>
    <row r="526" spans="17:23" x14ac:dyDescent="0.25">
      <c r="Q526" s="177" t="str">
        <f t="shared" si="102"/>
        <v/>
      </c>
      <c r="R526" s="178" t="str">
        <f t="shared" si="103"/>
        <v/>
      </c>
      <c r="S526" s="179" t="str">
        <f t="shared" si="104"/>
        <v/>
      </c>
      <c r="T526" s="180" t="str">
        <f t="shared" si="105"/>
        <v/>
      </c>
      <c r="U526" s="180" t="str">
        <f t="shared" si="106"/>
        <v/>
      </c>
      <c r="V526" s="180" t="str">
        <f t="shared" si="107"/>
        <v/>
      </c>
      <c r="W526" s="179" t="str">
        <f t="shared" si="99"/>
        <v/>
      </c>
    </row>
    <row r="527" spans="17:23" x14ac:dyDescent="0.25">
      <c r="Q527" s="177" t="str">
        <f t="shared" si="102"/>
        <v/>
      </c>
      <c r="R527" s="178" t="str">
        <f t="shared" si="103"/>
        <v/>
      </c>
      <c r="S527" s="179" t="str">
        <f t="shared" si="104"/>
        <v/>
      </c>
      <c r="T527" s="180" t="str">
        <f t="shared" si="105"/>
        <v/>
      </c>
      <c r="U527" s="180" t="str">
        <f t="shared" si="106"/>
        <v/>
      </c>
      <c r="V527" s="180" t="str">
        <f t="shared" si="107"/>
        <v/>
      </c>
      <c r="W527" s="179" t="str">
        <f t="shared" si="99"/>
        <v/>
      </c>
    </row>
    <row r="528" spans="17:23" x14ac:dyDescent="0.25">
      <c r="Q528" s="177" t="str">
        <f t="shared" si="102"/>
        <v/>
      </c>
      <c r="R528" s="178" t="str">
        <f t="shared" si="103"/>
        <v/>
      </c>
      <c r="S528" s="179" t="str">
        <f t="shared" si="104"/>
        <v/>
      </c>
      <c r="T528" s="180" t="str">
        <f t="shared" si="105"/>
        <v/>
      </c>
      <c r="U528" s="180" t="str">
        <f t="shared" si="106"/>
        <v/>
      </c>
      <c r="V528" s="180" t="str">
        <f t="shared" si="107"/>
        <v/>
      </c>
      <c r="W528" s="179" t="str">
        <f t="shared" si="99"/>
        <v/>
      </c>
    </row>
    <row r="529" spans="17:23" x14ac:dyDescent="0.25">
      <c r="Q529" s="177" t="str">
        <f t="shared" si="102"/>
        <v/>
      </c>
      <c r="R529" s="178" t="str">
        <f t="shared" si="103"/>
        <v/>
      </c>
      <c r="S529" s="179" t="str">
        <f t="shared" si="104"/>
        <v/>
      </c>
      <c r="T529" s="180" t="str">
        <f t="shared" si="105"/>
        <v/>
      </c>
      <c r="U529" s="180" t="str">
        <f t="shared" si="106"/>
        <v/>
      </c>
      <c r="V529" s="180" t="str">
        <f t="shared" si="107"/>
        <v/>
      </c>
      <c r="W529" s="179" t="str">
        <f t="shared" si="99"/>
        <v/>
      </c>
    </row>
    <row r="530" spans="17:23" x14ac:dyDescent="0.25">
      <c r="Q530" s="177" t="str">
        <f t="shared" si="102"/>
        <v/>
      </c>
      <c r="R530" s="178" t="str">
        <f t="shared" si="103"/>
        <v/>
      </c>
      <c r="S530" s="179" t="str">
        <f t="shared" si="104"/>
        <v/>
      </c>
      <c r="T530" s="180" t="str">
        <f t="shared" si="105"/>
        <v/>
      </c>
      <c r="U530" s="180" t="str">
        <f t="shared" si="106"/>
        <v/>
      </c>
      <c r="V530" s="180" t="str">
        <f t="shared" si="107"/>
        <v/>
      </c>
      <c r="W530" s="179" t="str">
        <f t="shared" ref="W530:W534" si="113">IF(R530="","",SUM(S530)-SUM(U530))</f>
        <v/>
      </c>
    </row>
    <row r="531" spans="17:23" x14ac:dyDescent="0.25">
      <c r="Q531" s="177" t="str">
        <f t="shared" ref="Q531:Q534" si="114">IF(R531="","",EDATE(Q530,1))</f>
        <v/>
      </c>
      <c r="R531" s="178" t="str">
        <f t="shared" ref="R531:R534" si="115">IF(R530="","",IF(SUM(R530)+1&lt;=$U$7,SUM(R530)+1,""))</f>
        <v/>
      </c>
      <c r="S531" s="179" t="str">
        <f t="shared" ref="S531:S534" si="116">IF(R531="","",W530)</f>
        <v/>
      </c>
      <c r="T531" s="180" t="str">
        <f t="shared" ref="T531:T534" si="117">IF(R531="","",IPMT($U$13/12,R531,$U$7,-$U$11,$U$12,0))</f>
        <v/>
      </c>
      <c r="U531" s="180" t="str">
        <f t="shared" ref="U531:U534" si="118">IF(R531="","",PPMT($U$13/12,R531,$U$7,-$U$11,$U$12,0))</f>
        <v/>
      </c>
      <c r="V531" s="180" t="str">
        <f t="shared" ref="V531:V534" si="119">IF(R531="","",SUM(T531:U531))</f>
        <v/>
      </c>
      <c r="W531" s="179" t="str">
        <f t="shared" si="113"/>
        <v/>
      </c>
    </row>
    <row r="532" spans="17:23" x14ac:dyDescent="0.25">
      <c r="Q532" s="177" t="str">
        <f t="shared" si="114"/>
        <v/>
      </c>
      <c r="R532" s="178" t="str">
        <f t="shared" si="115"/>
        <v/>
      </c>
      <c r="S532" s="179" t="str">
        <f t="shared" si="116"/>
        <v/>
      </c>
      <c r="T532" s="180" t="str">
        <f t="shared" si="117"/>
        <v/>
      </c>
      <c r="U532" s="180" t="str">
        <f t="shared" si="118"/>
        <v/>
      </c>
      <c r="V532" s="180" t="str">
        <f t="shared" si="119"/>
        <v/>
      </c>
      <c r="W532" s="179" t="str">
        <f t="shared" si="113"/>
        <v/>
      </c>
    </row>
    <row r="533" spans="17:23" x14ac:dyDescent="0.25">
      <c r="Q533" s="177" t="str">
        <f t="shared" si="114"/>
        <v/>
      </c>
      <c r="R533" s="178" t="str">
        <f t="shared" si="115"/>
        <v/>
      </c>
      <c r="S533" s="179" t="str">
        <f t="shared" si="116"/>
        <v/>
      </c>
      <c r="T533" s="180" t="str">
        <f t="shared" si="117"/>
        <v/>
      </c>
      <c r="U533" s="180" t="str">
        <f t="shared" si="118"/>
        <v/>
      </c>
      <c r="V533" s="180" t="str">
        <f t="shared" si="119"/>
        <v/>
      </c>
      <c r="W533" s="179" t="str">
        <f t="shared" si="113"/>
        <v/>
      </c>
    </row>
    <row r="534" spans="17:23" x14ac:dyDescent="0.25">
      <c r="Q534" s="177" t="str">
        <f t="shared" si="114"/>
        <v/>
      </c>
      <c r="R534" s="178" t="str">
        <f t="shared" si="115"/>
        <v/>
      </c>
      <c r="S534" s="179" t="str">
        <f t="shared" si="116"/>
        <v/>
      </c>
      <c r="T534" s="180" t="str">
        <f t="shared" si="117"/>
        <v/>
      </c>
      <c r="U534" s="180" t="str">
        <f t="shared" si="118"/>
        <v/>
      </c>
      <c r="V534" s="180" t="str">
        <f t="shared" si="119"/>
        <v/>
      </c>
      <c r="W534" s="179"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M17" sqref="M17"/>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120</v>
      </c>
      <c r="F7" s="118" t="s">
        <v>50</v>
      </c>
      <c r="G7" s="106"/>
      <c r="K7" s="82"/>
      <c r="L7" s="82"/>
    </row>
    <row r="8" spans="1:13" x14ac:dyDescent="0.25">
      <c r="A8" s="65"/>
      <c r="B8" s="115" t="s">
        <v>54</v>
      </c>
      <c r="C8" s="67"/>
      <c r="D8" s="119">
        <f>E6-1</f>
        <v>45930</v>
      </c>
      <c r="E8" s="120">
        <v>137614</v>
      </c>
      <c r="F8" s="118" t="s">
        <v>52</v>
      </c>
      <c r="G8" s="106"/>
      <c r="K8" s="82"/>
      <c r="L8" s="82"/>
    </row>
    <row r="9" spans="1:13" x14ac:dyDescent="0.25">
      <c r="A9" s="65"/>
      <c r="B9" s="115" t="s">
        <v>55</v>
      </c>
      <c r="C9" s="67"/>
      <c r="D9" s="119">
        <f>EOMONTH(D8,E7)</f>
        <v>49582</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137614</v>
      </c>
      <c r="D15" s="79">
        <f>IF(B15="","",IPMT($E$11/12,B15,$E$7,-$E$8,$E$9,0))</f>
        <v>665.13433333333342</v>
      </c>
      <c r="E15" s="79">
        <f>IF(B15="","",PPMT($E$11/12,B15,$E$7,-$E$8,$E$9,0))</f>
        <v>848.87852003441355</v>
      </c>
      <c r="F15" s="79">
        <f>IF(B15="","",SUM(D15:E15))</f>
        <v>1514.0128533677471</v>
      </c>
      <c r="G15" s="70">
        <f>IF(B15="","",SUM(C15)-SUM(E15))</f>
        <v>136765.1214799656</v>
      </c>
      <c r="K15" s="82"/>
      <c r="L15" s="82"/>
      <c r="M15" s="83"/>
    </row>
    <row r="16" spans="1:13" x14ac:dyDescent="0.25">
      <c r="A16" s="78">
        <f>IF(B16="","",EDATE(A15,1))</f>
        <v>45962</v>
      </c>
      <c r="B16" s="72">
        <f>IF(B15="","",IF(SUM(B15)+1&lt;=$E$7,SUM(B15)+1,""))</f>
        <v>2</v>
      </c>
      <c r="C16" s="70">
        <f>IF(B16="","",G15)</f>
        <v>136765.1214799656</v>
      </c>
      <c r="D16" s="79">
        <f>IF(B16="","",IPMT($E$11/12,B16,$E$7,-$E$8,$E$9,0))</f>
        <v>661.03142048650045</v>
      </c>
      <c r="E16" s="79">
        <f>IF(B16="","",PPMT($E$11/12,B16,$E$7,-$E$8,$E$9,0))</f>
        <v>852.98143288124663</v>
      </c>
      <c r="F16" s="79">
        <f t="shared" ref="F16:F79" si="0">IF(B16="","",SUM(D16:E16))</f>
        <v>1514.0128533677471</v>
      </c>
      <c r="G16" s="70">
        <f t="shared" ref="G16:G79" si="1">IF(B16="","",SUM(C16)-SUM(E16))</f>
        <v>135912.14004708437</v>
      </c>
      <c r="K16" s="82"/>
      <c r="L16" s="82"/>
      <c r="M16" s="83"/>
    </row>
    <row r="17" spans="1:13" x14ac:dyDescent="0.25">
      <c r="A17" s="78">
        <f t="shared" ref="A17:A80" si="2">IF(B17="","",EDATE(A16,1))</f>
        <v>45992</v>
      </c>
      <c r="B17" s="72">
        <f t="shared" ref="B17:B80" si="3">IF(B16="","",IF(SUM(B16)+1&lt;=$E$7,SUM(B16)+1,""))</f>
        <v>3</v>
      </c>
      <c r="C17" s="70">
        <f t="shared" ref="C17:C80" si="4">IF(B17="","",G16)</f>
        <v>135912.14004708437</v>
      </c>
      <c r="D17" s="79">
        <f t="shared" ref="D17:D80" si="5">IF(B17="","",IPMT($E$11/12,B17,$E$7,-$E$8,$E$9,0))</f>
        <v>656.90867689424113</v>
      </c>
      <c r="E17" s="79">
        <f t="shared" ref="E17:E80" si="6">IF(B17="","",PPMT($E$11/12,B17,$E$7,-$E$8,$E$9,0))</f>
        <v>857.10417647350596</v>
      </c>
      <c r="F17" s="79">
        <f t="shared" si="0"/>
        <v>1514.0128533677471</v>
      </c>
      <c r="G17" s="70">
        <f t="shared" si="1"/>
        <v>135055.03587061085</v>
      </c>
      <c r="K17" s="82"/>
      <c r="L17" s="82"/>
      <c r="M17" s="83"/>
    </row>
    <row r="18" spans="1:13" x14ac:dyDescent="0.25">
      <c r="A18" s="78">
        <f t="shared" si="2"/>
        <v>46023</v>
      </c>
      <c r="B18" s="72">
        <f t="shared" si="3"/>
        <v>4</v>
      </c>
      <c r="C18" s="70">
        <f t="shared" si="4"/>
        <v>135055.03587061085</v>
      </c>
      <c r="D18" s="79">
        <f t="shared" si="5"/>
        <v>652.76600670795244</v>
      </c>
      <c r="E18" s="79">
        <f t="shared" si="6"/>
        <v>861.24684665979464</v>
      </c>
      <c r="F18" s="79">
        <f t="shared" si="0"/>
        <v>1514.0128533677471</v>
      </c>
      <c r="G18" s="70">
        <f t="shared" si="1"/>
        <v>134193.78902395105</v>
      </c>
      <c r="K18" s="82"/>
      <c r="L18" s="82"/>
      <c r="M18" s="83"/>
    </row>
    <row r="19" spans="1:13" x14ac:dyDescent="0.25">
      <c r="A19" s="78">
        <f t="shared" si="2"/>
        <v>46054</v>
      </c>
      <c r="B19" s="72">
        <f t="shared" si="3"/>
        <v>5</v>
      </c>
      <c r="C19" s="70">
        <f t="shared" si="4"/>
        <v>134193.78902395105</v>
      </c>
      <c r="D19" s="79">
        <f t="shared" si="5"/>
        <v>648.60331361576357</v>
      </c>
      <c r="E19" s="79">
        <f t="shared" si="6"/>
        <v>865.40953975198363</v>
      </c>
      <c r="F19" s="79">
        <f t="shared" si="0"/>
        <v>1514.0128533677471</v>
      </c>
      <c r="G19" s="70">
        <f t="shared" si="1"/>
        <v>133328.37948419907</v>
      </c>
      <c r="K19" s="82"/>
      <c r="L19" s="82"/>
      <c r="M19" s="83"/>
    </row>
    <row r="20" spans="1:13" x14ac:dyDescent="0.25">
      <c r="A20" s="78">
        <f t="shared" si="2"/>
        <v>46082</v>
      </c>
      <c r="B20" s="72">
        <f t="shared" si="3"/>
        <v>6</v>
      </c>
      <c r="C20" s="70">
        <f t="shared" si="4"/>
        <v>133328.37948419907</v>
      </c>
      <c r="D20" s="79">
        <f t="shared" si="5"/>
        <v>644.42050084029552</v>
      </c>
      <c r="E20" s="79">
        <f t="shared" si="6"/>
        <v>869.59235252745157</v>
      </c>
      <c r="F20" s="79">
        <f t="shared" si="0"/>
        <v>1514.0128533677471</v>
      </c>
      <c r="G20" s="70">
        <f t="shared" si="1"/>
        <v>132458.78713167162</v>
      </c>
      <c r="K20" s="82"/>
      <c r="L20" s="82"/>
      <c r="M20" s="83"/>
    </row>
    <row r="21" spans="1:13" x14ac:dyDescent="0.25">
      <c r="A21" s="78">
        <f t="shared" si="2"/>
        <v>46113</v>
      </c>
      <c r="B21" s="72">
        <f t="shared" si="3"/>
        <v>7</v>
      </c>
      <c r="C21" s="70">
        <f t="shared" si="4"/>
        <v>132458.78713167162</v>
      </c>
      <c r="D21" s="79">
        <f t="shared" si="5"/>
        <v>640.21747113641288</v>
      </c>
      <c r="E21" s="79">
        <f t="shared" si="6"/>
        <v>873.7953822313342</v>
      </c>
      <c r="F21" s="79">
        <f t="shared" si="0"/>
        <v>1514.0128533677471</v>
      </c>
      <c r="G21" s="70">
        <f t="shared" si="1"/>
        <v>131584.99174944029</v>
      </c>
      <c r="K21" s="82"/>
      <c r="L21" s="82"/>
      <c r="M21" s="83"/>
    </row>
    <row r="22" spans="1:13" x14ac:dyDescent="0.25">
      <c r="A22" s="78">
        <f t="shared" si="2"/>
        <v>46143</v>
      </c>
      <c r="B22" s="72">
        <f t="shared" si="3"/>
        <v>8</v>
      </c>
      <c r="C22" s="70">
        <f t="shared" si="4"/>
        <v>131584.99174944029</v>
      </c>
      <c r="D22" s="79">
        <f t="shared" si="5"/>
        <v>635.99412678896147</v>
      </c>
      <c r="E22" s="79">
        <f t="shared" si="6"/>
        <v>878.01872657878585</v>
      </c>
      <c r="F22" s="79">
        <f t="shared" si="0"/>
        <v>1514.0128533677473</v>
      </c>
      <c r="G22" s="70">
        <f t="shared" si="1"/>
        <v>130706.97302286151</v>
      </c>
      <c r="K22" s="82"/>
      <c r="L22" s="82"/>
      <c r="M22" s="83"/>
    </row>
    <row r="23" spans="1:13" x14ac:dyDescent="0.25">
      <c r="A23" s="78">
        <f t="shared" si="2"/>
        <v>46174</v>
      </c>
      <c r="B23" s="72">
        <f t="shared" si="3"/>
        <v>9</v>
      </c>
      <c r="C23" s="70">
        <f t="shared" si="4"/>
        <v>130706.97302286151</v>
      </c>
      <c r="D23" s="79">
        <f t="shared" si="5"/>
        <v>631.75036961049739</v>
      </c>
      <c r="E23" s="79">
        <f t="shared" si="6"/>
        <v>882.2624837572497</v>
      </c>
      <c r="F23" s="79">
        <f t="shared" si="0"/>
        <v>1514.0128533677471</v>
      </c>
      <c r="G23" s="70">
        <f t="shared" si="1"/>
        <v>129824.71053910426</v>
      </c>
      <c r="K23" s="82"/>
      <c r="L23" s="82"/>
      <c r="M23" s="83"/>
    </row>
    <row r="24" spans="1:13" x14ac:dyDescent="0.25">
      <c r="A24" s="78">
        <f t="shared" si="2"/>
        <v>46204</v>
      </c>
      <c r="B24" s="72">
        <f t="shared" si="3"/>
        <v>10</v>
      </c>
      <c r="C24" s="70">
        <f t="shared" si="4"/>
        <v>129824.71053910426</v>
      </c>
      <c r="D24" s="79">
        <f t="shared" si="5"/>
        <v>627.48610093900402</v>
      </c>
      <c r="E24" s="79">
        <f t="shared" si="6"/>
        <v>886.52675242874307</v>
      </c>
      <c r="F24" s="79">
        <f t="shared" si="0"/>
        <v>1514.0128533677471</v>
      </c>
      <c r="G24" s="70">
        <f t="shared" si="1"/>
        <v>128938.18378667551</v>
      </c>
      <c r="K24" s="82"/>
      <c r="L24" s="82"/>
      <c r="M24" s="83"/>
    </row>
    <row r="25" spans="1:13" x14ac:dyDescent="0.25">
      <c r="A25" s="78">
        <f t="shared" si="2"/>
        <v>46235</v>
      </c>
      <c r="B25" s="72">
        <f t="shared" si="3"/>
        <v>11</v>
      </c>
      <c r="C25" s="70">
        <f t="shared" si="4"/>
        <v>128938.18378667551</v>
      </c>
      <c r="D25" s="79">
        <f t="shared" si="5"/>
        <v>623.20122163559824</v>
      </c>
      <c r="E25" s="79">
        <f t="shared" si="6"/>
        <v>890.81163173214861</v>
      </c>
      <c r="F25" s="79">
        <f t="shared" si="0"/>
        <v>1514.0128533677469</v>
      </c>
      <c r="G25" s="70">
        <f t="shared" si="1"/>
        <v>128047.37215494335</v>
      </c>
    </row>
    <row r="26" spans="1:13" x14ac:dyDescent="0.25">
      <c r="A26" s="78">
        <f t="shared" si="2"/>
        <v>46266</v>
      </c>
      <c r="B26" s="72">
        <f t="shared" si="3"/>
        <v>12</v>
      </c>
      <c r="C26" s="70">
        <f t="shared" si="4"/>
        <v>128047.37215494335</v>
      </c>
      <c r="D26" s="79">
        <f t="shared" si="5"/>
        <v>618.89563208222626</v>
      </c>
      <c r="E26" s="79">
        <f t="shared" si="6"/>
        <v>895.11722128552083</v>
      </c>
      <c r="F26" s="79">
        <f t="shared" si="0"/>
        <v>1514.0128533677471</v>
      </c>
      <c r="G26" s="70">
        <f t="shared" si="1"/>
        <v>127152.25493365784</v>
      </c>
    </row>
    <row r="27" spans="1:13" x14ac:dyDescent="0.25">
      <c r="A27" s="78">
        <f t="shared" si="2"/>
        <v>46296</v>
      </c>
      <c r="B27" s="72">
        <f t="shared" si="3"/>
        <v>13</v>
      </c>
      <c r="C27" s="70">
        <f t="shared" si="4"/>
        <v>127152.25493365784</v>
      </c>
      <c r="D27" s="79">
        <f t="shared" si="5"/>
        <v>614.56923217934627</v>
      </c>
      <c r="E27" s="79">
        <f t="shared" si="6"/>
        <v>899.44362118840093</v>
      </c>
      <c r="F27" s="79">
        <f t="shared" si="0"/>
        <v>1514.0128533677471</v>
      </c>
      <c r="G27" s="70">
        <f t="shared" si="1"/>
        <v>126252.81131246944</v>
      </c>
    </row>
    <row r="28" spans="1:13" x14ac:dyDescent="0.25">
      <c r="A28" s="78">
        <f t="shared" si="2"/>
        <v>46327</v>
      </c>
      <c r="B28" s="72">
        <f t="shared" si="3"/>
        <v>14</v>
      </c>
      <c r="C28" s="70">
        <f t="shared" si="4"/>
        <v>126252.81131246944</v>
      </c>
      <c r="D28" s="79">
        <f t="shared" si="5"/>
        <v>610.22192134360239</v>
      </c>
      <c r="E28" s="79">
        <f t="shared" si="6"/>
        <v>903.79093202414492</v>
      </c>
      <c r="F28" s="79">
        <f t="shared" si="0"/>
        <v>1514.0128533677473</v>
      </c>
      <c r="G28" s="70">
        <f t="shared" si="1"/>
        <v>125349.02038044529</v>
      </c>
    </row>
    <row r="29" spans="1:13" x14ac:dyDescent="0.25">
      <c r="A29" s="78">
        <f t="shared" si="2"/>
        <v>46357</v>
      </c>
      <c r="B29" s="72">
        <f t="shared" si="3"/>
        <v>15</v>
      </c>
      <c r="C29" s="70">
        <f t="shared" si="4"/>
        <v>125349.02038044529</v>
      </c>
      <c r="D29" s="79">
        <f t="shared" si="5"/>
        <v>605.85359850548571</v>
      </c>
      <c r="E29" s="79">
        <f t="shared" si="6"/>
        <v>908.15925486226138</v>
      </c>
      <c r="F29" s="79">
        <f t="shared" si="0"/>
        <v>1514.0128533677471</v>
      </c>
      <c r="G29" s="70">
        <f t="shared" si="1"/>
        <v>124440.86112558303</v>
      </c>
    </row>
    <row r="30" spans="1:13" x14ac:dyDescent="0.25">
      <c r="A30" s="78">
        <f t="shared" si="2"/>
        <v>46388</v>
      </c>
      <c r="B30" s="72">
        <f t="shared" si="3"/>
        <v>16</v>
      </c>
      <c r="C30" s="70">
        <f t="shared" si="4"/>
        <v>124440.86112558303</v>
      </c>
      <c r="D30" s="79">
        <f t="shared" si="5"/>
        <v>601.46416210698476</v>
      </c>
      <c r="E30" s="79">
        <f t="shared" si="6"/>
        <v>912.54869126076244</v>
      </c>
      <c r="F30" s="79">
        <f t="shared" si="0"/>
        <v>1514.0128533677471</v>
      </c>
      <c r="G30" s="70">
        <f t="shared" si="1"/>
        <v>123528.31243432227</v>
      </c>
    </row>
    <row r="31" spans="1:13" x14ac:dyDescent="0.25">
      <c r="A31" s="78">
        <f t="shared" si="2"/>
        <v>46419</v>
      </c>
      <c r="B31" s="72">
        <f t="shared" si="3"/>
        <v>17</v>
      </c>
      <c r="C31" s="70">
        <f t="shared" si="4"/>
        <v>123528.31243432227</v>
      </c>
      <c r="D31" s="79">
        <f t="shared" si="5"/>
        <v>597.05351009922424</v>
      </c>
      <c r="E31" s="79">
        <f t="shared" si="6"/>
        <v>916.95934326852273</v>
      </c>
      <c r="F31" s="79">
        <f t="shared" si="0"/>
        <v>1514.0128533677471</v>
      </c>
      <c r="G31" s="70">
        <f t="shared" si="1"/>
        <v>122611.35309105375</v>
      </c>
    </row>
    <row r="32" spans="1:13" x14ac:dyDescent="0.25">
      <c r="A32" s="78">
        <f t="shared" si="2"/>
        <v>46447</v>
      </c>
      <c r="B32" s="72">
        <f t="shared" si="3"/>
        <v>18</v>
      </c>
      <c r="C32" s="70">
        <f t="shared" si="4"/>
        <v>122611.35309105375</v>
      </c>
      <c r="D32" s="79">
        <f t="shared" si="5"/>
        <v>592.62153994009304</v>
      </c>
      <c r="E32" s="79">
        <f t="shared" si="6"/>
        <v>921.39131342765393</v>
      </c>
      <c r="F32" s="79">
        <f t="shared" si="0"/>
        <v>1514.0128533677471</v>
      </c>
      <c r="G32" s="70">
        <f t="shared" si="1"/>
        <v>121689.9617776261</v>
      </c>
    </row>
    <row r="33" spans="1:7" x14ac:dyDescent="0.25">
      <c r="A33" s="78">
        <f t="shared" si="2"/>
        <v>46478</v>
      </c>
      <c r="B33" s="72">
        <f t="shared" si="3"/>
        <v>19</v>
      </c>
      <c r="C33" s="70">
        <f t="shared" si="4"/>
        <v>121689.9617776261</v>
      </c>
      <c r="D33" s="79">
        <f t="shared" si="5"/>
        <v>588.16814859185956</v>
      </c>
      <c r="E33" s="79">
        <f t="shared" si="6"/>
        <v>925.84470477588764</v>
      </c>
      <c r="F33" s="79">
        <f t="shared" si="0"/>
        <v>1514.0128533677471</v>
      </c>
      <c r="G33" s="70">
        <f t="shared" si="1"/>
        <v>120764.11707285022</v>
      </c>
    </row>
    <row r="34" spans="1:7" x14ac:dyDescent="0.25">
      <c r="A34" s="78">
        <f t="shared" si="2"/>
        <v>46508</v>
      </c>
      <c r="B34" s="72">
        <f t="shared" si="3"/>
        <v>20</v>
      </c>
      <c r="C34" s="70">
        <f t="shared" si="4"/>
        <v>120764.11707285022</v>
      </c>
      <c r="D34" s="79">
        <f t="shared" si="5"/>
        <v>583.69323251877597</v>
      </c>
      <c r="E34" s="79">
        <f t="shared" si="6"/>
        <v>930.31962084897111</v>
      </c>
      <c r="F34" s="79">
        <f t="shared" si="0"/>
        <v>1514.0128533677471</v>
      </c>
      <c r="G34" s="70">
        <f t="shared" si="1"/>
        <v>119833.79745200125</v>
      </c>
    </row>
    <row r="35" spans="1:7" x14ac:dyDescent="0.25">
      <c r="A35" s="78">
        <f t="shared" si="2"/>
        <v>46539</v>
      </c>
      <c r="B35" s="72">
        <f t="shared" si="3"/>
        <v>21</v>
      </c>
      <c r="C35" s="70">
        <f t="shared" si="4"/>
        <v>119833.79745200125</v>
      </c>
      <c r="D35" s="79">
        <f t="shared" si="5"/>
        <v>579.19668768467272</v>
      </c>
      <c r="E35" s="79">
        <f t="shared" si="6"/>
        <v>934.81616568307436</v>
      </c>
      <c r="F35" s="79">
        <f t="shared" si="0"/>
        <v>1514.0128533677471</v>
      </c>
      <c r="G35" s="70">
        <f t="shared" si="1"/>
        <v>118898.98128631817</v>
      </c>
    </row>
    <row r="36" spans="1:7" x14ac:dyDescent="0.25">
      <c r="A36" s="78">
        <f t="shared" si="2"/>
        <v>46569</v>
      </c>
      <c r="B36" s="72">
        <f t="shared" si="3"/>
        <v>22</v>
      </c>
      <c r="C36" s="70">
        <f t="shared" si="4"/>
        <v>118898.98128631817</v>
      </c>
      <c r="D36" s="79">
        <f t="shared" si="5"/>
        <v>574.67840955053782</v>
      </c>
      <c r="E36" s="79">
        <f t="shared" si="6"/>
        <v>939.33444381720915</v>
      </c>
      <c r="F36" s="79">
        <f t="shared" si="0"/>
        <v>1514.0128533677471</v>
      </c>
      <c r="G36" s="70">
        <f t="shared" si="1"/>
        <v>117959.64684250097</v>
      </c>
    </row>
    <row r="37" spans="1:7" x14ac:dyDescent="0.25">
      <c r="A37" s="78">
        <f t="shared" si="2"/>
        <v>46600</v>
      </c>
      <c r="B37" s="72">
        <f t="shared" si="3"/>
        <v>23</v>
      </c>
      <c r="C37" s="70">
        <f t="shared" si="4"/>
        <v>117959.64684250097</v>
      </c>
      <c r="D37" s="79">
        <f t="shared" si="5"/>
        <v>570.138293072088</v>
      </c>
      <c r="E37" s="79">
        <f t="shared" si="6"/>
        <v>943.87456029565908</v>
      </c>
      <c r="F37" s="79">
        <f t="shared" si="0"/>
        <v>1514.0128533677471</v>
      </c>
      <c r="G37" s="70">
        <f t="shared" si="1"/>
        <v>117015.7722822053</v>
      </c>
    </row>
    <row r="38" spans="1:7" x14ac:dyDescent="0.25">
      <c r="A38" s="78">
        <f t="shared" si="2"/>
        <v>46631</v>
      </c>
      <c r="B38" s="72">
        <f t="shared" si="3"/>
        <v>24</v>
      </c>
      <c r="C38" s="70">
        <f t="shared" si="4"/>
        <v>117015.7722822053</v>
      </c>
      <c r="D38" s="79">
        <f t="shared" si="5"/>
        <v>565.57623269732562</v>
      </c>
      <c r="E38" s="79">
        <f t="shared" si="6"/>
        <v>948.43662067042146</v>
      </c>
      <c r="F38" s="79">
        <f t="shared" si="0"/>
        <v>1514.0128533677471</v>
      </c>
      <c r="G38" s="70">
        <f t="shared" si="1"/>
        <v>116067.33566153489</v>
      </c>
    </row>
    <row r="39" spans="1:7" x14ac:dyDescent="0.25">
      <c r="A39" s="78">
        <f t="shared" si="2"/>
        <v>46661</v>
      </c>
      <c r="B39" s="72">
        <f t="shared" si="3"/>
        <v>25</v>
      </c>
      <c r="C39" s="70">
        <f t="shared" si="4"/>
        <v>116067.33566153489</v>
      </c>
      <c r="D39" s="79">
        <f t="shared" si="5"/>
        <v>560.99212236408516</v>
      </c>
      <c r="E39" s="79">
        <f t="shared" si="6"/>
        <v>953.02073100366181</v>
      </c>
      <c r="F39" s="79">
        <f t="shared" si="0"/>
        <v>1514.0128533677471</v>
      </c>
      <c r="G39" s="70">
        <f t="shared" si="1"/>
        <v>115114.31493053123</v>
      </c>
    </row>
    <row r="40" spans="1:7" x14ac:dyDescent="0.25">
      <c r="A40" s="78">
        <f t="shared" si="2"/>
        <v>46692</v>
      </c>
      <c r="B40" s="72">
        <f t="shared" si="3"/>
        <v>26</v>
      </c>
      <c r="C40" s="70">
        <f t="shared" si="4"/>
        <v>115114.31493053123</v>
      </c>
      <c r="D40" s="79">
        <f t="shared" si="5"/>
        <v>556.38585549756749</v>
      </c>
      <c r="E40" s="79">
        <f t="shared" si="6"/>
        <v>957.62699787017948</v>
      </c>
      <c r="F40" s="79">
        <f t="shared" si="0"/>
        <v>1514.0128533677471</v>
      </c>
      <c r="G40" s="70">
        <f t="shared" si="1"/>
        <v>114156.68793266105</v>
      </c>
    </row>
    <row r="41" spans="1:7" x14ac:dyDescent="0.25">
      <c r="A41" s="78">
        <f t="shared" si="2"/>
        <v>46722</v>
      </c>
      <c r="B41" s="72">
        <f t="shared" si="3"/>
        <v>27</v>
      </c>
      <c r="C41" s="70">
        <f t="shared" si="4"/>
        <v>114156.68793266105</v>
      </c>
      <c r="D41" s="79">
        <f t="shared" si="5"/>
        <v>551.75732500786171</v>
      </c>
      <c r="E41" s="79">
        <f t="shared" si="6"/>
        <v>962.25552835988537</v>
      </c>
      <c r="F41" s="79">
        <f t="shared" si="0"/>
        <v>1514.0128533677471</v>
      </c>
      <c r="G41" s="70">
        <f t="shared" si="1"/>
        <v>113194.43240430116</v>
      </c>
    </row>
    <row r="42" spans="1:7" x14ac:dyDescent="0.25">
      <c r="A42" s="78">
        <f t="shared" si="2"/>
        <v>46753</v>
      </c>
      <c r="B42" s="72">
        <f t="shared" si="3"/>
        <v>28</v>
      </c>
      <c r="C42" s="70">
        <f t="shared" si="4"/>
        <v>113194.43240430116</v>
      </c>
      <c r="D42" s="79">
        <f t="shared" si="5"/>
        <v>547.10642328745553</v>
      </c>
      <c r="E42" s="79">
        <f t="shared" si="6"/>
        <v>966.90643008029156</v>
      </c>
      <c r="F42" s="79">
        <f t="shared" si="0"/>
        <v>1514.0128533677471</v>
      </c>
      <c r="G42" s="70">
        <f t="shared" si="1"/>
        <v>112227.52597422087</v>
      </c>
    </row>
    <row r="43" spans="1:7" x14ac:dyDescent="0.25">
      <c r="A43" s="78">
        <f t="shared" si="2"/>
        <v>46784</v>
      </c>
      <c r="B43" s="72">
        <f t="shared" si="3"/>
        <v>29</v>
      </c>
      <c r="C43" s="70">
        <f t="shared" si="4"/>
        <v>112227.52597422087</v>
      </c>
      <c r="D43" s="79">
        <f t="shared" si="5"/>
        <v>542.43304220873426</v>
      </c>
      <c r="E43" s="79">
        <f t="shared" si="6"/>
        <v>971.57981115901293</v>
      </c>
      <c r="F43" s="79">
        <f t="shared" si="0"/>
        <v>1514.0128533677471</v>
      </c>
      <c r="G43" s="70">
        <f t="shared" si="1"/>
        <v>111255.94616306186</v>
      </c>
    </row>
    <row r="44" spans="1:7" x14ac:dyDescent="0.25">
      <c r="A44" s="78">
        <f t="shared" si="2"/>
        <v>46813</v>
      </c>
      <c r="B44" s="72">
        <f t="shared" si="3"/>
        <v>30</v>
      </c>
      <c r="C44" s="70">
        <f t="shared" si="4"/>
        <v>111255.94616306186</v>
      </c>
      <c r="D44" s="79">
        <f t="shared" si="5"/>
        <v>537.73707312146553</v>
      </c>
      <c r="E44" s="79">
        <f t="shared" si="6"/>
        <v>976.27578024628144</v>
      </c>
      <c r="F44" s="79">
        <f t="shared" si="0"/>
        <v>1514.0128533677471</v>
      </c>
      <c r="G44" s="70">
        <f t="shared" si="1"/>
        <v>110279.67038281557</v>
      </c>
    </row>
    <row r="45" spans="1:7" x14ac:dyDescent="0.25">
      <c r="A45" s="78">
        <f t="shared" si="2"/>
        <v>46844</v>
      </c>
      <c r="B45" s="72">
        <f t="shared" si="3"/>
        <v>31</v>
      </c>
      <c r="C45" s="70">
        <f t="shared" si="4"/>
        <v>110279.67038281557</v>
      </c>
      <c r="D45" s="79">
        <f t="shared" si="5"/>
        <v>533.01840685027526</v>
      </c>
      <c r="E45" s="79">
        <f t="shared" si="6"/>
        <v>980.99444651747206</v>
      </c>
      <c r="F45" s="79">
        <f t="shared" si="0"/>
        <v>1514.0128533677473</v>
      </c>
      <c r="G45" s="70">
        <f t="shared" si="1"/>
        <v>109298.6759362981</v>
      </c>
    </row>
    <row r="46" spans="1:7" x14ac:dyDescent="0.25">
      <c r="A46" s="78">
        <f t="shared" si="2"/>
        <v>46874</v>
      </c>
      <c r="B46" s="72">
        <f t="shared" si="3"/>
        <v>32</v>
      </c>
      <c r="C46" s="70">
        <f t="shared" si="4"/>
        <v>109298.6759362981</v>
      </c>
      <c r="D46" s="79">
        <f t="shared" si="5"/>
        <v>528.27693369210749</v>
      </c>
      <c r="E46" s="79">
        <f t="shared" si="6"/>
        <v>985.73591967563971</v>
      </c>
      <c r="F46" s="79">
        <f t="shared" si="0"/>
        <v>1514.0128533677471</v>
      </c>
      <c r="G46" s="70">
        <f t="shared" si="1"/>
        <v>108312.94001662245</v>
      </c>
    </row>
    <row r="47" spans="1:7" x14ac:dyDescent="0.25">
      <c r="A47" s="78">
        <f t="shared" si="2"/>
        <v>46905</v>
      </c>
      <c r="B47" s="72">
        <f t="shared" si="3"/>
        <v>33</v>
      </c>
      <c r="C47" s="70">
        <f t="shared" si="4"/>
        <v>108312.94001662245</v>
      </c>
      <c r="D47" s="79">
        <f t="shared" si="5"/>
        <v>523.51254341367519</v>
      </c>
      <c r="E47" s="79">
        <f t="shared" si="6"/>
        <v>990.50030995407189</v>
      </c>
      <c r="F47" s="79">
        <f t="shared" si="0"/>
        <v>1514.0128533677471</v>
      </c>
      <c r="G47" s="70">
        <f t="shared" si="1"/>
        <v>107322.43970666837</v>
      </c>
    </row>
    <row r="48" spans="1:7" x14ac:dyDescent="0.25">
      <c r="A48" s="78">
        <f t="shared" si="2"/>
        <v>46935</v>
      </c>
      <c r="B48" s="72">
        <f t="shared" si="3"/>
        <v>34</v>
      </c>
      <c r="C48" s="70">
        <f t="shared" si="4"/>
        <v>107322.43970666837</v>
      </c>
      <c r="D48" s="79">
        <f t="shared" si="5"/>
        <v>518.72512524889726</v>
      </c>
      <c r="E48" s="79">
        <f t="shared" si="6"/>
        <v>995.28772811884983</v>
      </c>
      <c r="F48" s="79">
        <f t="shared" si="0"/>
        <v>1514.0128533677471</v>
      </c>
      <c r="G48" s="70">
        <f t="shared" si="1"/>
        <v>106327.15197854952</v>
      </c>
    </row>
    <row r="49" spans="1:7" x14ac:dyDescent="0.25">
      <c r="A49" s="78">
        <f t="shared" si="2"/>
        <v>46966</v>
      </c>
      <c r="B49" s="72">
        <f t="shared" si="3"/>
        <v>35</v>
      </c>
      <c r="C49" s="70">
        <f t="shared" si="4"/>
        <v>106327.15197854952</v>
      </c>
      <c r="D49" s="79">
        <f t="shared" si="5"/>
        <v>513.91456789632286</v>
      </c>
      <c r="E49" s="79">
        <f t="shared" si="6"/>
        <v>1000.0982854714244</v>
      </c>
      <c r="F49" s="79">
        <f t="shared" si="0"/>
        <v>1514.0128533677473</v>
      </c>
      <c r="G49" s="70">
        <f t="shared" si="1"/>
        <v>105327.05369307809</v>
      </c>
    </row>
    <row r="50" spans="1:7" x14ac:dyDescent="0.25">
      <c r="A50" s="78">
        <f t="shared" si="2"/>
        <v>46997</v>
      </c>
      <c r="B50" s="72">
        <f t="shared" si="3"/>
        <v>36</v>
      </c>
      <c r="C50" s="70">
        <f t="shared" si="4"/>
        <v>105327.05369307809</v>
      </c>
      <c r="D50" s="79">
        <f t="shared" si="5"/>
        <v>509.08075951654416</v>
      </c>
      <c r="E50" s="79">
        <f t="shared" si="6"/>
        <v>1004.9320938512029</v>
      </c>
      <c r="F50" s="79">
        <f t="shared" si="0"/>
        <v>1514.0128533677471</v>
      </c>
      <c r="G50" s="70">
        <f t="shared" si="1"/>
        <v>104322.12159922688</v>
      </c>
    </row>
    <row r="51" spans="1:7" x14ac:dyDescent="0.25">
      <c r="A51" s="78">
        <f t="shared" si="2"/>
        <v>47027</v>
      </c>
      <c r="B51" s="72">
        <f t="shared" si="3"/>
        <v>37</v>
      </c>
      <c r="C51" s="70">
        <f t="shared" si="4"/>
        <v>104322.12159922688</v>
      </c>
      <c r="D51" s="79">
        <f t="shared" si="5"/>
        <v>504.22358772959672</v>
      </c>
      <c r="E51" s="79">
        <f t="shared" si="6"/>
        <v>1009.7892656381504</v>
      </c>
      <c r="F51" s="79">
        <f t="shared" si="0"/>
        <v>1514.0128533677471</v>
      </c>
      <c r="G51" s="70">
        <f t="shared" si="1"/>
        <v>103312.33233358874</v>
      </c>
    </row>
    <row r="52" spans="1:7" x14ac:dyDescent="0.25">
      <c r="A52" s="78">
        <f t="shared" si="2"/>
        <v>47058</v>
      </c>
      <c r="B52" s="72">
        <f t="shared" si="3"/>
        <v>38</v>
      </c>
      <c r="C52" s="70">
        <f t="shared" si="4"/>
        <v>103312.33233358874</v>
      </c>
      <c r="D52" s="79">
        <f t="shared" si="5"/>
        <v>499.34293961234562</v>
      </c>
      <c r="E52" s="79">
        <f t="shared" si="6"/>
        <v>1014.6699137554014</v>
      </c>
      <c r="F52" s="79">
        <f t="shared" si="0"/>
        <v>1514.0128533677471</v>
      </c>
      <c r="G52" s="70">
        <f t="shared" si="1"/>
        <v>102297.66241983334</v>
      </c>
    </row>
    <row r="53" spans="1:7" x14ac:dyDescent="0.25">
      <c r="A53" s="78">
        <f t="shared" si="2"/>
        <v>47088</v>
      </c>
      <c r="B53" s="72">
        <f t="shared" si="3"/>
        <v>39</v>
      </c>
      <c r="C53" s="70">
        <f t="shared" si="4"/>
        <v>102297.66241983334</v>
      </c>
      <c r="D53" s="79">
        <f t="shared" si="5"/>
        <v>494.4387016958612</v>
      </c>
      <c r="E53" s="79">
        <f t="shared" si="6"/>
        <v>1019.5741516718859</v>
      </c>
      <c r="F53" s="79">
        <f t="shared" si="0"/>
        <v>1514.0128533677471</v>
      </c>
      <c r="G53" s="70">
        <f t="shared" si="1"/>
        <v>101278.08826816146</v>
      </c>
    </row>
    <row r="54" spans="1:7" x14ac:dyDescent="0.25">
      <c r="A54" s="78">
        <f t="shared" si="2"/>
        <v>47119</v>
      </c>
      <c r="B54" s="72">
        <f t="shared" si="3"/>
        <v>40</v>
      </c>
      <c r="C54" s="70">
        <f t="shared" si="4"/>
        <v>101278.08826816146</v>
      </c>
      <c r="D54" s="79">
        <f t="shared" si="5"/>
        <v>489.51075996278041</v>
      </c>
      <c r="E54" s="79">
        <f t="shared" si="6"/>
        <v>1024.5020934049667</v>
      </c>
      <c r="F54" s="79">
        <f t="shared" si="0"/>
        <v>1514.0128533677471</v>
      </c>
      <c r="G54" s="70">
        <f t="shared" si="1"/>
        <v>100253.58617475649</v>
      </c>
    </row>
    <row r="55" spans="1:7" x14ac:dyDescent="0.25">
      <c r="A55" s="78">
        <f t="shared" si="2"/>
        <v>47150</v>
      </c>
      <c r="B55" s="72">
        <f t="shared" si="3"/>
        <v>41</v>
      </c>
      <c r="C55" s="70">
        <f t="shared" si="4"/>
        <v>100253.58617475649</v>
      </c>
      <c r="D55" s="79">
        <f t="shared" si="5"/>
        <v>484.55899984465646</v>
      </c>
      <c r="E55" s="79">
        <f t="shared" si="6"/>
        <v>1029.4538535230906</v>
      </c>
      <c r="F55" s="79">
        <f t="shared" si="0"/>
        <v>1514.0128533677471</v>
      </c>
      <c r="G55" s="70">
        <f t="shared" si="1"/>
        <v>99224.132321233395</v>
      </c>
    </row>
    <row r="56" spans="1:7" x14ac:dyDescent="0.25">
      <c r="A56" s="78">
        <f t="shared" si="2"/>
        <v>47178</v>
      </c>
      <c r="B56" s="72">
        <f t="shared" si="3"/>
        <v>42</v>
      </c>
      <c r="C56" s="70">
        <f t="shared" si="4"/>
        <v>99224.132321233395</v>
      </c>
      <c r="D56" s="79">
        <f t="shared" si="5"/>
        <v>479.58330621929491</v>
      </c>
      <c r="E56" s="79">
        <f t="shared" si="6"/>
        <v>1034.4295471484522</v>
      </c>
      <c r="F56" s="79">
        <f t="shared" si="0"/>
        <v>1514.0128533677471</v>
      </c>
      <c r="G56" s="70">
        <f t="shared" si="1"/>
        <v>98189.702774084944</v>
      </c>
    </row>
    <row r="57" spans="1:7" x14ac:dyDescent="0.25">
      <c r="A57" s="78">
        <f t="shared" si="2"/>
        <v>47209</v>
      </c>
      <c r="B57" s="72">
        <f t="shared" si="3"/>
        <v>43</v>
      </c>
      <c r="C57" s="70">
        <f t="shared" si="4"/>
        <v>98189.702774084944</v>
      </c>
      <c r="D57" s="79">
        <f t="shared" si="5"/>
        <v>474.58356340807734</v>
      </c>
      <c r="E57" s="79">
        <f t="shared" si="6"/>
        <v>1039.4292899596699</v>
      </c>
      <c r="F57" s="79">
        <f t="shared" si="0"/>
        <v>1514.0128533677471</v>
      </c>
      <c r="G57" s="70">
        <f t="shared" si="1"/>
        <v>97150.273484125268</v>
      </c>
    </row>
    <row r="58" spans="1:7" x14ac:dyDescent="0.25">
      <c r="A58" s="78">
        <f t="shared" si="2"/>
        <v>47239</v>
      </c>
      <c r="B58" s="72">
        <f t="shared" si="3"/>
        <v>44</v>
      </c>
      <c r="C58" s="70">
        <f t="shared" si="4"/>
        <v>97150.273484125268</v>
      </c>
      <c r="D58" s="79">
        <f t="shared" si="5"/>
        <v>469.55965517327223</v>
      </c>
      <c r="E58" s="79">
        <f t="shared" si="6"/>
        <v>1044.4531981944749</v>
      </c>
      <c r="F58" s="79">
        <f t="shared" si="0"/>
        <v>1514.0128533677471</v>
      </c>
      <c r="G58" s="70">
        <f t="shared" si="1"/>
        <v>96105.820285930793</v>
      </c>
    </row>
    <row r="59" spans="1:7" x14ac:dyDescent="0.25">
      <c r="A59" s="78">
        <f t="shared" si="2"/>
        <v>47270</v>
      </c>
      <c r="B59" s="72">
        <f t="shared" si="3"/>
        <v>45</v>
      </c>
      <c r="C59" s="70">
        <f t="shared" si="4"/>
        <v>96105.820285930793</v>
      </c>
      <c r="D59" s="79">
        <f t="shared" si="5"/>
        <v>464.51146471533235</v>
      </c>
      <c r="E59" s="79">
        <f t="shared" si="6"/>
        <v>1049.501388652415</v>
      </c>
      <c r="F59" s="79">
        <f t="shared" si="0"/>
        <v>1514.0128533677473</v>
      </c>
      <c r="G59" s="70">
        <f t="shared" si="1"/>
        <v>95056.318897278383</v>
      </c>
    </row>
    <row r="60" spans="1:7" x14ac:dyDescent="0.25">
      <c r="A60" s="78">
        <f t="shared" si="2"/>
        <v>47300</v>
      </c>
      <c r="B60" s="72">
        <f t="shared" si="3"/>
        <v>46</v>
      </c>
      <c r="C60" s="70">
        <f t="shared" si="4"/>
        <v>95056.318897278383</v>
      </c>
      <c r="D60" s="79">
        <f t="shared" si="5"/>
        <v>459.43887467017896</v>
      </c>
      <c r="E60" s="79">
        <f t="shared" si="6"/>
        <v>1054.5739786975682</v>
      </c>
      <c r="F60" s="79">
        <f t="shared" si="0"/>
        <v>1514.0128533677471</v>
      </c>
      <c r="G60" s="70">
        <f t="shared" si="1"/>
        <v>94001.744918580807</v>
      </c>
    </row>
    <row r="61" spans="1:7" x14ac:dyDescent="0.25">
      <c r="A61" s="78">
        <f t="shared" si="2"/>
        <v>47331</v>
      </c>
      <c r="B61" s="72">
        <f t="shared" si="3"/>
        <v>47</v>
      </c>
      <c r="C61" s="70">
        <f t="shared" si="4"/>
        <v>94001.744918580807</v>
      </c>
      <c r="D61" s="79">
        <f t="shared" si="5"/>
        <v>454.34176710647404</v>
      </c>
      <c r="E61" s="79">
        <f t="shared" si="6"/>
        <v>1059.6710862612731</v>
      </c>
      <c r="F61" s="79">
        <f t="shared" si="0"/>
        <v>1514.0128533677471</v>
      </c>
      <c r="G61" s="70">
        <f t="shared" si="1"/>
        <v>92942.07383231954</v>
      </c>
    </row>
    <row r="62" spans="1:7" x14ac:dyDescent="0.25">
      <c r="A62" s="78">
        <f t="shared" si="2"/>
        <v>47362</v>
      </c>
      <c r="B62" s="72">
        <f t="shared" si="3"/>
        <v>48</v>
      </c>
      <c r="C62" s="70">
        <f t="shared" si="4"/>
        <v>92942.07383231954</v>
      </c>
      <c r="D62" s="79">
        <f t="shared" si="5"/>
        <v>449.22002352287785</v>
      </c>
      <c r="E62" s="79">
        <f t="shared" si="6"/>
        <v>1064.7928298448692</v>
      </c>
      <c r="F62" s="79">
        <f t="shared" si="0"/>
        <v>1514.0128533677471</v>
      </c>
      <c r="G62" s="70">
        <f t="shared" si="1"/>
        <v>91877.281002474672</v>
      </c>
    </row>
    <row r="63" spans="1:7" x14ac:dyDescent="0.25">
      <c r="A63" s="78">
        <f t="shared" si="2"/>
        <v>47392</v>
      </c>
      <c r="B63" s="72">
        <f t="shared" si="3"/>
        <v>49</v>
      </c>
      <c r="C63" s="70">
        <f t="shared" si="4"/>
        <v>91877.281002474672</v>
      </c>
      <c r="D63" s="79">
        <f t="shared" si="5"/>
        <v>444.07352484529429</v>
      </c>
      <c r="E63" s="79">
        <f t="shared" si="6"/>
        <v>1069.9393285224528</v>
      </c>
      <c r="F63" s="79">
        <f t="shared" si="0"/>
        <v>1514.0128533677471</v>
      </c>
      <c r="G63" s="70">
        <f t="shared" si="1"/>
        <v>90807.341673952222</v>
      </c>
    </row>
    <row r="64" spans="1:7" x14ac:dyDescent="0.25">
      <c r="A64" s="78">
        <f t="shared" si="2"/>
        <v>47423</v>
      </c>
      <c r="B64" s="72">
        <f t="shared" si="3"/>
        <v>50</v>
      </c>
      <c r="C64" s="70">
        <f t="shared" si="4"/>
        <v>90807.341673952222</v>
      </c>
      <c r="D64" s="79">
        <f t="shared" si="5"/>
        <v>438.9021514241025</v>
      </c>
      <c r="E64" s="79">
        <f t="shared" si="6"/>
        <v>1075.1107019436447</v>
      </c>
      <c r="F64" s="79">
        <f t="shared" si="0"/>
        <v>1514.0128533677471</v>
      </c>
      <c r="G64" s="70">
        <f t="shared" si="1"/>
        <v>89732.230972008576</v>
      </c>
    </row>
    <row r="65" spans="1:7" x14ac:dyDescent="0.25">
      <c r="A65" s="78">
        <f t="shared" si="2"/>
        <v>47453</v>
      </c>
      <c r="B65" s="72">
        <f t="shared" si="3"/>
        <v>51</v>
      </c>
      <c r="C65" s="70">
        <f t="shared" si="4"/>
        <v>89732.230972008576</v>
      </c>
      <c r="D65" s="79">
        <f t="shared" si="5"/>
        <v>433.70578303137495</v>
      </c>
      <c r="E65" s="79">
        <f t="shared" si="6"/>
        <v>1080.3070703363724</v>
      </c>
      <c r="F65" s="79">
        <f t="shared" si="0"/>
        <v>1514.0128533677473</v>
      </c>
      <c r="G65" s="70">
        <f t="shared" si="1"/>
        <v>88651.923901672199</v>
      </c>
    </row>
    <row r="66" spans="1:7" x14ac:dyDescent="0.25">
      <c r="A66" s="78">
        <f t="shared" si="2"/>
        <v>47484</v>
      </c>
      <c r="B66" s="72">
        <f t="shared" si="3"/>
        <v>52</v>
      </c>
      <c r="C66" s="70">
        <f t="shared" si="4"/>
        <v>88651.923901672199</v>
      </c>
      <c r="D66" s="79">
        <f t="shared" si="5"/>
        <v>428.48429885808241</v>
      </c>
      <c r="E66" s="79">
        <f t="shared" si="6"/>
        <v>1085.5285545096649</v>
      </c>
      <c r="F66" s="79">
        <f t="shared" si="0"/>
        <v>1514.0128533677473</v>
      </c>
      <c r="G66" s="70">
        <f t="shared" si="1"/>
        <v>87566.395347162528</v>
      </c>
    </row>
    <row r="67" spans="1:7" x14ac:dyDescent="0.25">
      <c r="A67" s="78">
        <f t="shared" si="2"/>
        <v>47515</v>
      </c>
      <c r="B67" s="72">
        <f t="shared" si="3"/>
        <v>53</v>
      </c>
      <c r="C67" s="70">
        <f t="shared" si="4"/>
        <v>87566.395347162528</v>
      </c>
      <c r="D67" s="79">
        <f t="shared" si="5"/>
        <v>423.23757751128579</v>
      </c>
      <c r="E67" s="79">
        <f t="shared" si="6"/>
        <v>1090.7752758564613</v>
      </c>
      <c r="F67" s="79">
        <f t="shared" si="0"/>
        <v>1514.0128533677471</v>
      </c>
      <c r="G67" s="70">
        <f t="shared" si="1"/>
        <v>86475.620071306068</v>
      </c>
    </row>
    <row r="68" spans="1:7" x14ac:dyDescent="0.25">
      <c r="A68" s="78">
        <f t="shared" si="2"/>
        <v>47543</v>
      </c>
      <c r="B68" s="72">
        <f t="shared" si="3"/>
        <v>54</v>
      </c>
      <c r="C68" s="70">
        <f t="shared" si="4"/>
        <v>86475.620071306068</v>
      </c>
      <c r="D68" s="79">
        <f t="shared" si="5"/>
        <v>417.96549701131283</v>
      </c>
      <c r="E68" s="79">
        <f t="shared" si="6"/>
        <v>1096.0473563564342</v>
      </c>
      <c r="F68" s="79">
        <f t="shared" si="0"/>
        <v>1514.0128533677471</v>
      </c>
      <c r="G68" s="70">
        <f t="shared" si="1"/>
        <v>85379.572714949638</v>
      </c>
    </row>
    <row r="69" spans="1:7" x14ac:dyDescent="0.25">
      <c r="A69" s="78">
        <f t="shared" si="2"/>
        <v>47574</v>
      </c>
      <c r="B69" s="72">
        <f t="shared" si="3"/>
        <v>55</v>
      </c>
      <c r="C69" s="70">
        <f t="shared" si="4"/>
        <v>85379.572714949638</v>
      </c>
      <c r="D69" s="79">
        <f t="shared" si="5"/>
        <v>412.66793478892333</v>
      </c>
      <c r="E69" s="79">
        <f t="shared" si="6"/>
        <v>1101.3449185788238</v>
      </c>
      <c r="F69" s="79">
        <f t="shared" si="0"/>
        <v>1514.0128533677471</v>
      </c>
      <c r="G69" s="70">
        <f t="shared" si="1"/>
        <v>84278.227796370818</v>
      </c>
    </row>
    <row r="70" spans="1:7" x14ac:dyDescent="0.25">
      <c r="A70" s="78">
        <f t="shared" si="2"/>
        <v>47604</v>
      </c>
      <c r="B70" s="72">
        <f t="shared" si="3"/>
        <v>56</v>
      </c>
      <c r="C70" s="70">
        <f t="shared" si="4"/>
        <v>84278.227796370818</v>
      </c>
      <c r="D70" s="79">
        <f t="shared" si="5"/>
        <v>407.34476768245912</v>
      </c>
      <c r="E70" s="79">
        <f t="shared" si="6"/>
        <v>1106.6680856852881</v>
      </c>
      <c r="F70" s="79">
        <f t="shared" si="0"/>
        <v>1514.0128533677473</v>
      </c>
      <c r="G70" s="70">
        <f t="shared" si="1"/>
        <v>83171.559710685528</v>
      </c>
    </row>
    <row r="71" spans="1:7" x14ac:dyDescent="0.25">
      <c r="A71" s="78">
        <f t="shared" si="2"/>
        <v>47635</v>
      </c>
      <c r="B71" s="72">
        <f t="shared" si="3"/>
        <v>57</v>
      </c>
      <c r="C71" s="70">
        <f t="shared" si="4"/>
        <v>83171.559710685528</v>
      </c>
      <c r="D71" s="79">
        <f t="shared" si="5"/>
        <v>401.99587193498013</v>
      </c>
      <c r="E71" s="79">
        <f t="shared" si="6"/>
        <v>1112.0169814327669</v>
      </c>
      <c r="F71" s="79">
        <f t="shared" si="0"/>
        <v>1514.0128533677471</v>
      </c>
      <c r="G71" s="70">
        <f t="shared" si="1"/>
        <v>82059.54272925276</v>
      </c>
    </row>
    <row r="72" spans="1:7" x14ac:dyDescent="0.25">
      <c r="A72" s="78">
        <f t="shared" si="2"/>
        <v>47665</v>
      </c>
      <c r="B72" s="72">
        <f t="shared" si="3"/>
        <v>58</v>
      </c>
      <c r="C72" s="70">
        <f t="shared" si="4"/>
        <v>82059.54272925276</v>
      </c>
      <c r="D72" s="79">
        <f t="shared" si="5"/>
        <v>396.62112319138845</v>
      </c>
      <c r="E72" s="79">
        <f t="shared" si="6"/>
        <v>1117.3917301763586</v>
      </c>
      <c r="F72" s="79">
        <f t="shared" si="0"/>
        <v>1514.0128533677471</v>
      </c>
      <c r="G72" s="70">
        <f t="shared" si="1"/>
        <v>80942.150999076403</v>
      </c>
    </row>
    <row r="73" spans="1:7" x14ac:dyDescent="0.25">
      <c r="A73" s="78">
        <f t="shared" si="2"/>
        <v>47696</v>
      </c>
      <c r="B73" s="72">
        <f t="shared" si="3"/>
        <v>59</v>
      </c>
      <c r="C73" s="70">
        <f t="shared" si="4"/>
        <v>80942.150999076403</v>
      </c>
      <c r="D73" s="79">
        <f t="shared" si="5"/>
        <v>391.22039649553602</v>
      </c>
      <c r="E73" s="79">
        <f t="shared" si="6"/>
        <v>1122.792456872211</v>
      </c>
      <c r="F73" s="79">
        <f t="shared" si="0"/>
        <v>1514.0128533677471</v>
      </c>
      <c r="G73" s="70">
        <f t="shared" si="1"/>
        <v>79819.358542204194</v>
      </c>
    </row>
    <row r="74" spans="1:7" x14ac:dyDescent="0.25">
      <c r="A74" s="78">
        <f t="shared" si="2"/>
        <v>47727</v>
      </c>
      <c r="B74" s="72">
        <f t="shared" si="3"/>
        <v>60</v>
      </c>
      <c r="C74" s="70">
        <f t="shared" si="4"/>
        <v>79819.358542204194</v>
      </c>
      <c r="D74" s="79">
        <f t="shared" si="5"/>
        <v>385.79356628732035</v>
      </c>
      <c r="E74" s="79">
        <f t="shared" si="6"/>
        <v>1128.2192870804267</v>
      </c>
      <c r="F74" s="79">
        <f t="shared" si="0"/>
        <v>1514.0128533677471</v>
      </c>
      <c r="G74" s="70">
        <f t="shared" si="1"/>
        <v>78691.139255123766</v>
      </c>
    </row>
    <row r="75" spans="1:7" x14ac:dyDescent="0.25">
      <c r="A75" s="78">
        <f t="shared" si="2"/>
        <v>47757</v>
      </c>
      <c r="B75" s="72">
        <f t="shared" si="3"/>
        <v>61</v>
      </c>
      <c r="C75" s="70">
        <f t="shared" si="4"/>
        <v>78691.139255123766</v>
      </c>
      <c r="D75" s="79">
        <f t="shared" si="5"/>
        <v>380.34050639976493</v>
      </c>
      <c r="E75" s="79">
        <f t="shared" si="6"/>
        <v>1133.6723469679821</v>
      </c>
      <c r="F75" s="79">
        <f t="shared" si="0"/>
        <v>1514.0128533677471</v>
      </c>
      <c r="G75" s="70">
        <f t="shared" si="1"/>
        <v>77557.46690815578</v>
      </c>
    </row>
    <row r="76" spans="1:7" x14ac:dyDescent="0.25">
      <c r="A76" s="78">
        <f t="shared" si="2"/>
        <v>47788</v>
      </c>
      <c r="B76" s="72">
        <f t="shared" si="3"/>
        <v>62</v>
      </c>
      <c r="C76" s="70">
        <f t="shared" si="4"/>
        <v>77557.46690815578</v>
      </c>
      <c r="D76" s="79">
        <f t="shared" si="5"/>
        <v>374.86109005608648</v>
      </c>
      <c r="E76" s="79">
        <f t="shared" si="6"/>
        <v>1139.1517633116607</v>
      </c>
      <c r="F76" s="79">
        <f t="shared" si="0"/>
        <v>1514.0128533677471</v>
      </c>
      <c r="G76" s="70">
        <f t="shared" si="1"/>
        <v>76418.31514484412</v>
      </c>
    </row>
    <row r="77" spans="1:7" x14ac:dyDescent="0.25">
      <c r="A77" s="78">
        <f t="shared" si="2"/>
        <v>47818</v>
      </c>
      <c r="B77" s="72">
        <f t="shared" si="3"/>
        <v>63</v>
      </c>
      <c r="C77" s="70">
        <f t="shared" si="4"/>
        <v>76418.31514484412</v>
      </c>
      <c r="D77" s="79">
        <f t="shared" si="5"/>
        <v>369.35518986674674</v>
      </c>
      <c r="E77" s="79">
        <f t="shared" si="6"/>
        <v>1144.6576635010003</v>
      </c>
      <c r="F77" s="79">
        <f t="shared" si="0"/>
        <v>1514.0128533677471</v>
      </c>
      <c r="G77" s="70">
        <f t="shared" si="1"/>
        <v>75273.657481343122</v>
      </c>
    </row>
    <row r="78" spans="1:7" x14ac:dyDescent="0.25">
      <c r="A78" s="78">
        <f t="shared" si="2"/>
        <v>47849</v>
      </c>
      <c r="B78" s="72">
        <f t="shared" si="3"/>
        <v>64</v>
      </c>
      <c r="C78" s="70">
        <f t="shared" si="4"/>
        <v>75273.657481343122</v>
      </c>
      <c r="D78" s="79">
        <f t="shared" si="5"/>
        <v>363.82267782649194</v>
      </c>
      <c r="E78" s="79">
        <f t="shared" si="6"/>
        <v>1150.1901755412553</v>
      </c>
      <c r="F78" s="79">
        <f t="shared" si="0"/>
        <v>1514.0128533677471</v>
      </c>
      <c r="G78" s="70">
        <f t="shared" si="1"/>
        <v>74123.467305801867</v>
      </c>
    </row>
    <row r="79" spans="1:7" x14ac:dyDescent="0.25">
      <c r="A79" s="78">
        <f t="shared" si="2"/>
        <v>47880</v>
      </c>
      <c r="B79" s="72">
        <f t="shared" si="3"/>
        <v>65</v>
      </c>
      <c r="C79" s="70">
        <f t="shared" si="4"/>
        <v>74123.467305801867</v>
      </c>
      <c r="D79" s="79">
        <f t="shared" si="5"/>
        <v>358.26342531137584</v>
      </c>
      <c r="E79" s="79">
        <f t="shared" si="6"/>
        <v>1155.7494280563712</v>
      </c>
      <c r="F79" s="79">
        <f t="shared" si="0"/>
        <v>1514.0128533677471</v>
      </c>
      <c r="G79" s="70">
        <f t="shared" si="1"/>
        <v>72967.717877745497</v>
      </c>
    </row>
    <row r="80" spans="1:7" x14ac:dyDescent="0.25">
      <c r="A80" s="78">
        <f t="shared" si="2"/>
        <v>47908</v>
      </c>
      <c r="B80" s="72">
        <f t="shared" si="3"/>
        <v>66</v>
      </c>
      <c r="C80" s="70">
        <f t="shared" si="4"/>
        <v>72967.717877745497</v>
      </c>
      <c r="D80" s="79">
        <f t="shared" si="5"/>
        <v>352.67730307577</v>
      </c>
      <c r="E80" s="79">
        <f t="shared" si="6"/>
        <v>1161.3355502919771</v>
      </c>
      <c r="F80" s="79">
        <f t="shared" ref="F80:F143" si="7">IF(B80="","",SUM(D80:E80))</f>
        <v>1514.0128533677471</v>
      </c>
      <c r="G80" s="70">
        <f t="shared" ref="G80:G143" si="8">IF(B80="","",SUM(C80)-SUM(E80))</f>
        <v>71806.382327453524</v>
      </c>
    </row>
    <row r="81" spans="1:7" x14ac:dyDescent="0.25">
      <c r="A81" s="78">
        <f t="shared" ref="A81:A144" si="9">IF(B81="","",EDATE(A80,1))</f>
        <v>47939</v>
      </c>
      <c r="B81" s="72">
        <f t="shared" ref="B81:B144" si="10">IF(B80="","",IF(SUM(B80)+1&lt;=$E$7,SUM(B80)+1,""))</f>
        <v>67</v>
      </c>
      <c r="C81" s="70">
        <f t="shared" ref="C81:C144" si="11">IF(B81="","",G80)</f>
        <v>71806.382327453524</v>
      </c>
      <c r="D81" s="79">
        <f t="shared" ref="D81:D144" si="12">IF(B81="","",IPMT($E$11/12,B81,$E$7,-$E$8,$E$9,0))</f>
        <v>347.0641812493588</v>
      </c>
      <c r="E81" s="79">
        <f t="shared" ref="E81:E144" si="13">IF(B81="","",PPMT($E$11/12,B81,$E$7,-$E$8,$E$9,0))</f>
        <v>1166.9486721183885</v>
      </c>
      <c r="F81" s="79">
        <f t="shared" si="7"/>
        <v>1514.0128533677473</v>
      </c>
      <c r="G81" s="70">
        <f t="shared" si="8"/>
        <v>70639.433655335131</v>
      </c>
    </row>
    <row r="82" spans="1:7" x14ac:dyDescent="0.25">
      <c r="A82" s="78">
        <f t="shared" si="9"/>
        <v>47969</v>
      </c>
      <c r="B82" s="72">
        <f t="shared" si="10"/>
        <v>68</v>
      </c>
      <c r="C82" s="70">
        <f t="shared" si="11"/>
        <v>70639.433655335131</v>
      </c>
      <c r="D82" s="79">
        <f t="shared" si="12"/>
        <v>341.42392933411998</v>
      </c>
      <c r="E82" s="79">
        <f t="shared" si="13"/>
        <v>1172.5889240336273</v>
      </c>
      <c r="F82" s="79">
        <f t="shared" si="7"/>
        <v>1514.0128533677473</v>
      </c>
      <c r="G82" s="70">
        <f t="shared" si="8"/>
        <v>69466.844731301506</v>
      </c>
    </row>
    <row r="83" spans="1:7" x14ac:dyDescent="0.25">
      <c r="A83" s="78">
        <f t="shared" si="9"/>
        <v>48000</v>
      </c>
      <c r="B83" s="72">
        <f t="shared" si="10"/>
        <v>69</v>
      </c>
      <c r="C83" s="70">
        <f t="shared" si="11"/>
        <v>69466.844731301506</v>
      </c>
      <c r="D83" s="79">
        <f t="shared" si="12"/>
        <v>335.75641620129068</v>
      </c>
      <c r="E83" s="79">
        <f t="shared" si="13"/>
        <v>1178.2564371664564</v>
      </c>
      <c r="F83" s="79">
        <f t="shared" si="7"/>
        <v>1514.0128533677471</v>
      </c>
      <c r="G83" s="70">
        <f t="shared" si="8"/>
        <v>68288.588294135043</v>
      </c>
    </row>
    <row r="84" spans="1:7" x14ac:dyDescent="0.25">
      <c r="A84" s="78">
        <f t="shared" si="9"/>
        <v>48030</v>
      </c>
      <c r="B84" s="72">
        <f t="shared" si="10"/>
        <v>70</v>
      </c>
      <c r="C84" s="70">
        <f t="shared" si="11"/>
        <v>68288.588294135043</v>
      </c>
      <c r="D84" s="79">
        <f t="shared" si="12"/>
        <v>330.06151008831955</v>
      </c>
      <c r="E84" s="79">
        <f t="shared" si="13"/>
        <v>1183.9513432794274</v>
      </c>
      <c r="F84" s="79">
        <f t="shared" si="7"/>
        <v>1514.0128533677471</v>
      </c>
      <c r="G84" s="70">
        <f t="shared" si="8"/>
        <v>67104.636950855609</v>
      </c>
    </row>
    <row r="85" spans="1:7" x14ac:dyDescent="0.25">
      <c r="A85" s="78">
        <f t="shared" si="9"/>
        <v>48061</v>
      </c>
      <c r="B85" s="72">
        <f t="shared" si="10"/>
        <v>71</v>
      </c>
      <c r="C85" s="70">
        <f t="shared" si="11"/>
        <v>67104.636950855609</v>
      </c>
      <c r="D85" s="79">
        <f t="shared" si="12"/>
        <v>324.33907859580228</v>
      </c>
      <c r="E85" s="79">
        <f t="shared" si="13"/>
        <v>1189.6737747719449</v>
      </c>
      <c r="F85" s="79">
        <f t="shared" si="7"/>
        <v>1514.0128533677471</v>
      </c>
      <c r="G85" s="70">
        <f t="shared" si="8"/>
        <v>65914.963176083664</v>
      </c>
    </row>
    <row r="86" spans="1:7" x14ac:dyDescent="0.25">
      <c r="A86" s="78">
        <f t="shared" si="9"/>
        <v>48092</v>
      </c>
      <c r="B86" s="72">
        <f t="shared" si="10"/>
        <v>72</v>
      </c>
      <c r="C86" s="70">
        <f t="shared" si="11"/>
        <v>65914.963176083664</v>
      </c>
      <c r="D86" s="79">
        <f t="shared" si="12"/>
        <v>318.58898868440451</v>
      </c>
      <c r="E86" s="79">
        <f t="shared" si="13"/>
        <v>1195.4238646833426</v>
      </c>
      <c r="F86" s="79">
        <f t="shared" si="7"/>
        <v>1514.0128533677471</v>
      </c>
      <c r="G86" s="70">
        <f t="shared" si="8"/>
        <v>64719.539311400324</v>
      </c>
    </row>
    <row r="87" spans="1:7" x14ac:dyDescent="0.25">
      <c r="A87" s="78">
        <f t="shared" si="9"/>
        <v>48122</v>
      </c>
      <c r="B87" s="72">
        <f t="shared" si="10"/>
        <v>73</v>
      </c>
      <c r="C87" s="70">
        <f t="shared" si="11"/>
        <v>64719.539311400324</v>
      </c>
      <c r="D87" s="79">
        <f t="shared" si="12"/>
        <v>312.81110667176836</v>
      </c>
      <c r="E87" s="79">
        <f t="shared" si="13"/>
        <v>1201.2017466959787</v>
      </c>
      <c r="F87" s="79">
        <f t="shared" si="7"/>
        <v>1514.0128533677471</v>
      </c>
      <c r="G87" s="70">
        <f t="shared" si="8"/>
        <v>63518.337564704343</v>
      </c>
    </row>
    <row r="88" spans="1:7" x14ac:dyDescent="0.25">
      <c r="A88" s="78">
        <f t="shared" si="9"/>
        <v>48153</v>
      </c>
      <c r="B88" s="72">
        <f t="shared" si="10"/>
        <v>74</v>
      </c>
      <c r="C88" s="70">
        <f t="shared" si="11"/>
        <v>63518.337564704343</v>
      </c>
      <c r="D88" s="79">
        <f t="shared" si="12"/>
        <v>307.00529822940445</v>
      </c>
      <c r="E88" s="79">
        <f t="shared" si="13"/>
        <v>1207.0075551383427</v>
      </c>
      <c r="F88" s="79">
        <f t="shared" si="7"/>
        <v>1514.0128533677471</v>
      </c>
      <c r="G88" s="70">
        <f t="shared" si="8"/>
        <v>62311.330009566002</v>
      </c>
    </row>
    <row r="89" spans="1:7" x14ac:dyDescent="0.25">
      <c r="A89" s="78">
        <f t="shared" si="9"/>
        <v>48183</v>
      </c>
      <c r="B89" s="72">
        <f t="shared" si="10"/>
        <v>75</v>
      </c>
      <c r="C89" s="70">
        <f t="shared" si="11"/>
        <v>62311.330009566002</v>
      </c>
      <c r="D89" s="79">
        <f t="shared" si="12"/>
        <v>301.17142837956914</v>
      </c>
      <c r="E89" s="79">
        <f t="shared" si="13"/>
        <v>1212.841424988178</v>
      </c>
      <c r="F89" s="79">
        <f t="shared" si="7"/>
        <v>1514.0128533677471</v>
      </c>
      <c r="G89" s="70">
        <f t="shared" si="8"/>
        <v>61098.488584577826</v>
      </c>
    </row>
    <row r="90" spans="1:7" x14ac:dyDescent="0.25">
      <c r="A90" s="78">
        <f t="shared" si="9"/>
        <v>48214</v>
      </c>
      <c r="B90" s="72">
        <f t="shared" si="10"/>
        <v>76</v>
      </c>
      <c r="C90" s="70">
        <f t="shared" si="11"/>
        <v>61098.488584577826</v>
      </c>
      <c r="D90" s="79">
        <f t="shared" si="12"/>
        <v>295.3093614921263</v>
      </c>
      <c r="E90" s="79">
        <f t="shared" si="13"/>
        <v>1218.7034918756208</v>
      </c>
      <c r="F90" s="79">
        <f t="shared" si="7"/>
        <v>1514.0128533677471</v>
      </c>
      <c r="G90" s="70">
        <f t="shared" si="8"/>
        <v>59879.785092702208</v>
      </c>
    </row>
    <row r="91" spans="1:7" x14ac:dyDescent="0.25">
      <c r="A91" s="78">
        <f t="shared" si="9"/>
        <v>48245</v>
      </c>
      <c r="B91" s="72">
        <f t="shared" si="10"/>
        <v>77</v>
      </c>
      <c r="C91" s="70">
        <f t="shared" si="11"/>
        <v>59879.785092702208</v>
      </c>
      <c r="D91" s="79">
        <f t="shared" si="12"/>
        <v>289.4189612813941</v>
      </c>
      <c r="E91" s="79">
        <f t="shared" si="13"/>
        <v>1224.593892086353</v>
      </c>
      <c r="F91" s="79">
        <f t="shared" si="7"/>
        <v>1514.0128533677471</v>
      </c>
      <c r="G91" s="70">
        <f t="shared" si="8"/>
        <v>58655.191200615853</v>
      </c>
    </row>
    <row r="92" spans="1:7" x14ac:dyDescent="0.25">
      <c r="A92" s="78">
        <f t="shared" si="9"/>
        <v>48274</v>
      </c>
      <c r="B92" s="72">
        <f t="shared" si="10"/>
        <v>78</v>
      </c>
      <c r="C92" s="70">
        <f t="shared" si="11"/>
        <v>58655.191200615853</v>
      </c>
      <c r="D92" s="79">
        <f t="shared" si="12"/>
        <v>283.50009080297673</v>
      </c>
      <c r="E92" s="79">
        <f t="shared" si="13"/>
        <v>1230.5127625647704</v>
      </c>
      <c r="F92" s="79">
        <f t="shared" si="7"/>
        <v>1514.0128533677471</v>
      </c>
      <c r="G92" s="70">
        <f t="shared" si="8"/>
        <v>57424.67843805108</v>
      </c>
    </row>
    <row r="93" spans="1:7" x14ac:dyDescent="0.25">
      <c r="A93" s="78">
        <f t="shared" si="9"/>
        <v>48305</v>
      </c>
      <c r="B93" s="72">
        <f t="shared" si="10"/>
        <v>79</v>
      </c>
      <c r="C93" s="70">
        <f t="shared" si="11"/>
        <v>57424.67843805108</v>
      </c>
      <c r="D93" s="79">
        <f t="shared" si="12"/>
        <v>277.5526124505804</v>
      </c>
      <c r="E93" s="79">
        <f t="shared" si="13"/>
        <v>1236.4602409171666</v>
      </c>
      <c r="F93" s="79">
        <f t="shared" si="7"/>
        <v>1514.0128533677471</v>
      </c>
      <c r="G93" s="70">
        <f t="shared" si="8"/>
        <v>56188.218197133916</v>
      </c>
    </row>
    <row r="94" spans="1:7" x14ac:dyDescent="0.25">
      <c r="A94" s="78">
        <f t="shared" si="9"/>
        <v>48335</v>
      </c>
      <c r="B94" s="72">
        <f t="shared" si="10"/>
        <v>80</v>
      </c>
      <c r="C94" s="70">
        <f t="shared" si="11"/>
        <v>56188.218197133916</v>
      </c>
      <c r="D94" s="79">
        <f t="shared" si="12"/>
        <v>271.576387952814</v>
      </c>
      <c r="E94" s="79">
        <f t="shared" si="13"/>
        <v>1242.4364654149331</v>
      </c>
      <c r="F94" s="79">
        <f t="shared" si="7"/>
        <v>1514.0128533677471</v>
      </c>
      <c r="G94" s="70">
        <f t="shared" si="8"/>
        <v>54945.781731718984</v>
      </c>
    </row>
    <row r="95" spans="1:7" x14ac:dyDescent="0.25">
      <c r="A95" s="78">
        <f t="shared" si="9"/>
        <v>48366</v>
      </c>
      <c r="B95" s="72">
        <f t="shared" si="10"/>
        <v>81</v>
      </c>
      <c r="C95" s="70">
        <f t="shared" si="11"/>
        <v>54945.781731718984</v>
      </c>
      <c r="D95" s="79">
        <f t="shared" si="12"/>
        <v>265.57127836997523</v>
      </c>
      <c r="E95" s="79">
        <f t="shared" si="13"/>
        <v>1248.4415749977718</v>
      </c>
      <c r="F95" s="79">
        <f t="shared" si="7"/>
        <v>1514.0128533677471</v>
      </c>
      <c r="G95" s="70">
        <f t="shared" si="8"/>
        <v>53697.340156721213</v>
      </c>
    </row>
    <row r="96" spans="1:7" x14ac:dyDescent="0.25">
      <c r="A96" s="78">
        <f t="shared" si="9"/>
        <v>48396</v>
      </c>
      <c r="B96" s="72">
        <f t="shared" si="10"/>
        <v>82</v>
      </c>
      <c r="C96" s="70">
        <f t="shared" si="11"/>
        <v>53697.340156721213</v>
      </c>
      <c r="D96" s="79">
        <f t="shared" si="12"/>
        <v>259.53714409081931</v>
      </c>
      <c r="E96" s="79">
        <f t="shared" si="13"/>
        <v>1254.475709276928</v>
      </c>
      <c r="F96" s="79">
        <f t="shared" si="7"/>
        <v>1514.0128533677473</v>
      </c>
      <c r="G96" s="70">
        <f t="shared" si="8"/>
        <v>52442.864447444284</v>
      </c>
    </row>
    <row r="97" spans="1:7" x14ac:dyDescent="0.25">
      <c r="A97" s="78">
        <f t="shared" si="9"/>
        <v>48427</v>
      </c>
      <c r="B97" s="72">
        <f t="shared" si="10"/>
        <v>83</v>
      </c>
      <c r="C97" s="70">
        <f t="shared" si="11"/>
        <v>52442.864447444284</v>
      </c>
      <c r="D97" s="79">
        <f t="shared" si="12"/>
        <v>253.47384482931415</v>
      </c>
      <c r="E97" s="79">
        <f t="shared" si="13"/>
        <v>1260.5390085384329</v>
      </c>
      <c r="F97" s="79">
        <f t="shared" si="7"/>
        <v>1514.0128533677471</v>
      </c>
      <c r="G97" s="70">
        <f t="shared" si="8"/>
        <v>51182.325438905849</v>
      </c>
    </row>
    <row r="98" spans="1:7" x14ac:dyDescent="0.25">
      <c r="A98" s="78">
        <f t="shared" si="9"/>
        <v>48458</v>
      </c>
      <c r="B98" s="72">
        <f t="shared" si="10"/>
        <v>84</v>
      </c>
      <c r="C98" s="70">
        <f t="shared" si="11"/>
        <v>51182.325438905849</v>
      </c>
      <c r="D98" s="79">
        <f t="shared" si="12"/>
        <v>247.38123962137843</v>
      </c>
      <c r="E98" s="79">
        <f t="shared" si="13"/>
        <v>1266.6316137463687</v>
      </c>
      <c r="F98" s="79">
        <f t="shared" si="7"/>
        <v>1514.0128533677471</v>
      </c>
      <c r="G98" s="70">
        <f t="shared" si="8"/>
        <v>49915.693825159484</v>
      </c>
    </row>
    <row r="99" spans="1:7" x14ac:dyDescent="0.25">
      <c r="A99" s="78">
        <f t="shared" si="9"/>
        <v>48488</v>
      </c>
      <c r="B99" s="72">
        <f t="shared" si="10"/>
        <v>85</v>
      </c>
      <c r="C99" s="70">
        <f t="shared" si="11"/>
        <v>49915.693825159484</v>
      </c>
      <c r="D99" s="79">
        <f t="shared" si="12"/>
        <v>241.25918682160429</v>
      </c>
      <c r="E99" s="79">
        <f t="shared" si="13"/>
        <v>1272.7536665461428</v>
      </c>
      <c r="F99" s="79">
        <f t="shared" si="7"/>
        <v>1514.0128533677471</v>
      </c>
      <c r="G99" s="70">
        <f t="shared" si="8"/>
        <v>48642.940158613339</v>
      </c>
    </row>
    <row r="100" spans="1:7" x14ac:dyDescent="0.25">
      <c r="A100" s="78">
        <f t="shared" si="9"/>
        <v>48519</v>
      </c>
      <c r="B100" s="72">
        <f t="shared" si="10"/>
        <v>86</v>
      </c>
      <c r="C100" s="70">
        <f t="shared" si="11"/>
        <v>48642.940158613339</v>
      </c>
      <c r="D100" s="79">
        <f t="shared" si="12"/>
        <v>235.1075440999646</v>
      </c>
      <c r="E100" s="79">
        <f t="shared" si="13"/>
        <v>1278.9053092677825</v>
      </c>
      <c r="F100" s="79">
        <f t="shared" si="7"/>
        <v>1514.0128533677471</v>
      </c>
      <c r="G100" s="70">
        <f t="shared" si="8"/>
        <v>47364.034849345553</v>
      </c>
    </row>
    <row r="101" spans="1:7" x14ac:dyDescent="0.25">
      <c r="A101" s="78">
        <f t="shared" si="9"/>
        <v>48549</v>
      </c>
      <c r="B101" s="72">
        <f t="shared" si="10"/>
        <v>87</v>
      </c>
      <c r="C101" s="70">
        <f t="shared" si="11"/>
        <v>47364.034849345553</v>
      </c>
      <c r="D101" s="79">
        <f t="shared" si="12"/>
        <v>228.92616843850365</v>
      </c>
      <c r="E101" s="79">
        <f t="shared" si="13"/>
        <v>1285.0866849292431</v>
      </c>
      <c r="F101" s="79">
        <f t="shared" si="7"/>
        <v>1514.0128533677469</v>
      </c>
      <c r="G101" s="70">
        <f t="shared" si="8"/>
        <v>46078.94816441631</v>
      </c>
    </row>
    <row r="102" spans="1:7" x14ac:dyDescent="0.25">
      <c r="A102" s="78">
        <f t="shared" si="9"/>
        <v>48580</v>
      </c>
      <c r="B102" s="72">
        <f t="shared" si="10"/>
        <v>88</v>
      </c>
      <c r="C102" s="70">
        <f t="shared" si="11"/>
        <v>46078.94816441631</v>
      </c>
      <c r="D102" s="79">
        <f t="shared" si="12"/>
        <v>222.71491612801231</v>
      </c>
      <c r="E102" s="79">
        <f t="shared" si="13"/>
        <v>1291.2979372397349</v>
      </c>
      <c r="F102" s="79">
        <f t="shared" si="7"/>
        <v>1514.0128533677471</v>
      </c>
      <c r="G102" s="70">
        <f t="shared" si="8"/>
        <v>44787.650227176578</v>
      </c>
    </row>
    <row r="103" spans="1:7" x14ac:dyDescent="0.25">
      <c r="A103" s="78">
        <f t="shared" si="9"/>
        <v>48611</v>
      </c>
      <c r="B103" s="72">
        <f t="shared" si="10"/>
        <v>89</v>
      </c>
      <c r="C103" s="70">
        <f t="shared" si="11"/>
        <v>44787.650227176578</v>
      </c>
      <c r="D103" s="79">
        <f t="shared" si="12"/>
        <v>216.47364276468696</v>
      </c>
      <c r="E103" s="79">
        <f t="shared" si="13"/>
        <v>1297.5392106030602</v>
      </c>
      <c r="F103" s="79">
        <f t="shared" si="7"/>
        <v>1514.0128533677471</v>
      </c>
      <c r="G103" s="70">
        <f t="shared" si="8"/>
        <v>43490.111016573515</v>
      </c>
    </row>
    <row r="104" spans="1:7" x14ac:dyDescent="0.25">
      <c r="A104" s="78">
        <f t="shared" si="9"/>
        <v>48639</v>
      </c>
      <c r="B104" s="72">
        <f t="shared" si="10"/>
        <v>90</v>
      </c>
      <c r="C104" s="70">
        <f t="shared" si="11"/>
        <v>43490.111016573515</v>
      </c>
      <c r="D104" s="79">
        <f t="shared" si="12"/>
        <v>210.20220324677214</v>
      </c>
      <c r="E104" s="79">
        <f t="shared" si="13"/>
        <v>1303.810650120975</v>
      </c>
      <c r="F104" s="79">
        <f t="shared" si="7"/>
        <v>1514.0128533677471</v>
      </c>
      <c r="G104" s="70">
        <f t="shared" si="8"/>
        <v>42186.300366452539</v>
      </c>
    </row>
    <row r="105" spans="1:7" x14ac:dyDescent="0.25">
      <c r="A105" s="78">
        <f t="shared" si="9"/>
        <v>48670</v>
      </c>
      <c r="B105" s="72">
        <f t="shared" si="10"/>
        <v>91</v>
      </c>
      <c r="C105" s="70">
        <f t="shared" si="11"/>
        <v>42186.300366452539</v>
      </c>
      <c r="D105" s="79">
        <f t="shared" si="12"/>
        <v>203.90045177118742</v>
      </c>
      <c r="E105" s="79">
        <f t="shared" si="13"/>
        <v>1310.1124015965597</v>
      </c>
      <c r="F105" s="79">
        <f t="shared" si="7"/>
        <v>1514.0128533677471</v>
      </c>
      <c r="G105" s="70">
        <f t="shared" si="8"/>
        <v>40876.187964855977</v>
      </c>
    </row>
    <row r="106" spans="1:7" x14ac:dyDescent="0.25">
      <c r="A106" s="78">
        <f t="shared" si="9"/>
        <v>48700</v>
      </c>
      <c r="B106" s="72">
        <f t="shared" si="10"/>
        <v>92</v>
      </c>
      <c r="C106" s="70">
        <f t="shared" si="11"/>
        <v>40876.187964855977</v>
      </c>
      <c r="D106" s="79">
        <f t="shared" si="12"/>
        <v>197.5682418301374</v>
      </c>
      <c r="E106" s="79">
        <f t="shared" si="13"/>
        <v>1316.4446115376095</v>
      </c>
      <c r="F106" s="79">
        <f t="shared" si="7"/>
        <v>1514.0128533677469</v>
      </c>
      <c r="G106" s="70">
        <f t="shared" si="8"/>
        <v>39559.743353318365</v>
      </c>
    </row>
    <row r="107" spans="1:7" x14ac:dyDescent="0.25">
      <c r="A107" s="78">
        <f t="shared" si="9"/>
        <v>48731</v>
      </c>
      <c r="B107" s="72">
        <f t="shared" si="10"/>
        <v>93</v>
      </c>
      <c r="C107" s="70">
        <f t="shared" si="11"/>
        <v>39559.743353318365</v>
      </c>
      <c r="D107" s="79">
        <f t="shared" si="12"/>
        <v>191.20542620770564</v>
      </c>
      <c r="E107" s="79">
        <f t="shared" si="13"/>
        <v>1322.8074271600415</v>
      </c>
      <c r="F107" s="79">
        <f t="shared" si="7"/>
        <v>1514.0128533677471</v>
      </c>
      <c r="G107" s="70">
        <f t="shared" si="8"/>
        <v>38236.935926158323</v>
      </c>
    </row>
    <row r="108" spans="1:7" x14ac:dyDescent="0.25">
      <c r="A108" s="78">
        <f t="shared" si="9"/>
        <v>48761</v>
      </c>
      <c r="B108" s="72">
        <f t="shared" si="10"/>
        <v>94</v>
      </c>
      <c r="C108" s="70">
        <f t="shared" si="11"/>
        <v>38236.935926158323</v>
      </c>
      <c r="D108" s="79">
        <f t="shared" si="12"/>
        <v>184.81185697643207</v>
      </c>
      <c r="E108" s="79">
        <f t="shared" si="13"/>
        <v>1329.2009963913149</v>
      </c>
      <c r="F108" s="79">
        <f t="shared" si="7"/>
        <v>1514.0128533677471</v>
      </c>
      <c r="G108" s="70">
        <f t="shared" si="8"/>
        <v>36907.734929767008</v>
      </c>
    </row>
    <row r="109" spans="1:7" x14ac:dyDescent="0.25">
      <c r="A109" s="78">
        <f t="shared" si="9"/>
        <v>48792</v>
      </c>
      <c r="B109" s="72">
        <f t="shared" si="10"/>
        <v>95</v>
      </c>
      <c r="C109" s="70">
        <f t="shared" si="11"/>
        <v>36907.734929767008</v>
      </c>
      <c r="D109" s="79">
        <f t="shared" si="12"/>
        <v>178.38738549387406</v>
      </c>
      <c r="E109" s="79">
        <f t="shared" si="13"/>
        <v>1335.625467873873</v>
      </c>
      <c r="F109" s="79">
        <f t="shared" si="7"/>
        <v>1514.0128533677471</v>
      </c>
      <c r="G109" s="70">
        <f t="shared" si="8"/>
        <v>35572.109461893138</v>
      </c>
    </row>
    <row r="110" spans="1:7" x14ac:dyDescent="0.25">
      <c r="A110" s="78">
        <f t="shared" si="9"/>
        <v>48823</v>
      </c>
      <c r="B110" s="72">
        <f t="shared" si="10"/>
        <v>96</v>
      </c>
      <c r="C110" s="70">
        <f t="shared" si="11"/>
        <v>35572.109461893138</v>
      </c>
      <c r="D110" s="79">
        <f t="shared" si="12"/>
        <v>171.9318623991503</v>
      </c>
      <c r="E110" s="79">
        <f t="shared" si="13"/>
        <v>1342.0809909685968</v>
      </c>
      <c r="F110" s="79">
        <f t="shared" si="7"/>
        <v>1514.0128533677471</v>
      </c>
      <c r="G110" s="70">
        <f t="shared" si="8"/>
        <v>34230.028470924539</v>
      </c>
    </row>
    <row r="111" spans="1:7" x14ac:dyDescent="0.25">
      <c r="A111" s="78">
        <f t="shared" si="9"/>
        <v>48853</v>
      </c>
      <c r="B111" s="72">
        <f t="shared" si="10"/>
        <v>97</v>
      </c>
      <c r="C111" s="70">
        <f t="shared" si="11"/>
        <v>34230.028470924539</v>
      </c>
      <c r="D111" s="79">
        <f t="shared" si="12"/>
        <v>165.44513760946879</v>
      </c>
      <c r="E111" s="79">
        <f t="shared" si="13"/>
        <v>1348.5677157582782</v>
      </c>
      <c r="F111" s="79">
        <f t="shared" si="7"/>
        <v>1514.0128533677469</v>
      </c>
      <c r="G111" s="70">
        <f t="shared" si="8"/>
        <v>32881.460755166263</v>
      </c>
    </row>
    <row r="112" spans="1:7" x14ac:dyDescent="0.25">
      <c r="A112" s="78">
        <f t="shared" si="9"/>
        <v>48884</v>
      </c>
      <c r="B112" s="72">
        <f t="shared" si="10"/>
        <v>98</v>
      </c>
      <c r="C112" s="70">
        <f t="shared" si="11"/>
        <v>32881.460755166263</v>
      </c>
      <c r="D112" s="79">
        <f t="shared" si="12"/>
        <v>158.9270603166371</v>
      </c>
      <c r="E112" s="79">
        <f t="shared" si="13"/>
        <v>1355.0857930511099</v>
      </c>
      <c r="F112" s="79">
        <f t="shared" si="7"/>
        <v>1514.0128533677471</v>
      </c>
      <c r="G112" s="70">
        <f t="shared" si="8"/>
        <v>31526.374962115155</v>
      </c>
    </row>
    <row r="113" spans="1:7" x14ac:dyDescent="0.25">
      <c r="A113" s="78">
        <f t="shared" si="9"/>
        <v>48914</v>
      </c>
      <c r="B113" s="72">
        <f t="shared" si="10"/>
        <v>99</v>
      </c>
      <c r="C113" s="70">
        <f t="shared" si="11"/>
        <v>31526.374962115155</v>
      </c>
      <c r="D113" s="79">
        <f t="shared" si="12"/>
        <v>152.37747898355676</v>
      </c>
      <c r="E113" s="79">
        <f t="shared" si="13"/>
        <v>1361.6353743841903</v>
      </c>
      <c r="F113" s="79">
        <f t="shared" si="7"/>
        <v>1514.0128533677471</v>
      </c>
      <c r="G113" s="70">
        <f t="shared" si="8"/>
        <v>30164.739587730965</v>
      </c>
    </row>
    <row r="114" spans="1:7" x14ac:dyDescent="0.25">
      <c r="A114" s="78">
        <f t="shared" si="9"/>
        <v>48945</v>
      </c>
      <c r="B114" s="72">
        <f t="shared" si="10"/>
        <v>100</v>
      </c>
      <c r="C114" s="70">
        <f t="shared" si="11"/>
        <v>30164.739587730965</v>
      </c>
      <c r="D114" s="79">
        <f t="shared" si="12"/>
        <v>145.79624134069979</v>
      </c>
      <c r="E114" s="79">
        <f t="shared" si="13"/>
        <v>1368.2166120270474</v>
      </c>
      <c r="F114" s="79">
        <f t="shared" si="7"/>
        <v>1514.0128533677471</v>
      </c>
      <c r="G114" s="70">
        <f t="shared" si="8"/>
        <v>28796.522975703916</v>
      </c>
    </row>
    <row r="115" spans="1:7" x14ac:dyDescent="0.25">
      <c r="A115" s="78">
        <f t="shared" si="9"/>
        <v>48976</v>
      </c>
      <c r="B115" s="72">
        <f t="shared" si="10"/>
        <v>101</v>
      </c>
      <c r="C115" s="70">
        <f t="shared" si="11"/>
        <v>28796.522975703916</v>
      </c>
      <c r="D115" s="79">
        <f t="shared" si="12"/>
        <v>139.18319438256913</v>
      </c>
      <c r="E115" s="79">
        <f t="shared" si="13"/>
        <v>1374.8296589851782</v>
      </c>
      <c r="F115" s="79">
        <f t="shared" si="7"/>
        <v>1514.0128533677473</v>
      </c>
      <c r="G115" s="70">
        <f t="shared" si="8"/>
        <v>27421.693316718738</v>
      </c>
    </row>
    <row r="116" spans="1:7" x14ac:dyDescent="0.25">
      <c r="A116" s="78">
        <f t="shared" si="9"/>
        <v>49004</v>
      </c>
      <c r="B116" s="72">
        <f t="shared" si="10"/>
        <v>102</v>
      </c>
      <c r="C116" s="70">
        <f t="shared" si="11"/>
        <v>27421.693316718738</v>
      </c>
      <c r="D116" s="79">
        <f t="shared" si="12"/>
        <v>132.5381843641407</v>
      </c>
      <c r="E116" s="79">
        <f t="shared" si="13"/>
        <v>1381.4746690036066</v>
      </c>
      <c r="F116" s="79">
        <f t="shared" si="7"/>
        <v>1514.0128533677473</v>
      </c>
      <c r="G116" s="70">
        <f t="shared" si="8"/>
        <v>26040.21864771513</v>
      </c>
    </row>
    <row r="117" spans="1:7" x14ac:dyDescent="0.25">
      <c r="A117" s="78">
        <f t="shared" si="9"/>
        <v>49035</v>
      </c>
      <c r="B117" s="72">
        <f t="shared" si="10"/>
        <v>103</v>
      </c>
      <c r="C117" s="70">
        <f t="shared" si="11"/>
        <v>26040.21864771513</v>
      </c>
      <c r="D117" s="79">
        <f t="shared" si="12"/>
        <v>125.86105679728998</v>
      </c>
      <c r="E117" s="79">
        <f t="shared" si="13"/>
        <v>1388.151796570457</v>
      </c>
      <c r="F117" s="79">
        <f t="shared" si="7"/>
        <v>1514.0128533677471</v>
      </c>
      <c r="G117" s="70">
        <f t="shared" si="8"/>
        <v>24652.066851144671</v>
      </c>
    </row>
    <row r="118" spans="1:7" x14ac:dyDescent="0.25">
      <c r="A118" s="78">
        <f t="shared" si="9"/>
        <v>49065</v>
      </c>
      <c r="B118" s="72">
        <f t="shared" si="10"/>
        <v>104</v>
      </c>
      <c r="C118" s="70">
        <f t="shared" si="11"/>
        <v>24652.066851144671</v>
      </c>
      <c r="D118" s="79">
        <f t="shared" si="12"/>
        <v>119.15165644719944</v>
      </c>
      <c r="E118" s="79">
        <f t="shared" si="13"/>
        <v>1394.8611969205476</v>
      </c>
      <c r="F118" s="79">
        <f t="shared" si="7"/>
        <v>1514.0128533677471</v>
      </c>
      <c r="G118" s="70">
        <f t="shared" si="8"/>
        <v>23257.205654224123</v>
      </c>
    </row>
    <row r="119" spans="1:7" x14ac:dyDescent="0.25">
      <c r="A119" s="78">
        <f t="shared" si="9"/>
        <v>49096</v>
      </c>
      <c r="B119" s="72">
        <f t="shared" si="10"/>
        <v>105</v>
      </c>
      <c r="C119" s="70">
        <f t="shared" si="11"/>
        <v>23257.205654224123</v>
      </c>
      <c r="D119" s="79">
        <f t="shared" si="12"/>
        <v>112.40982732875013</v>
      </c>
      <c r="E119" s="79">
        <f t="shared" si="13"/>
        <v>1401.6030260389971</v>
      </c>
      <c r="F119" s="79">
        <f t="shared" si="7"/>
        <v>1514.0128533677473</v>
      </c>
      <c r="G119" s="70">
        <f t="shared" si="8"/>
        <v>21855.602628185126</v>
      </c>
    </row>
    <row r="120" spans="1:7" x14ac:dyDescent="0.25">
      <c r="A120" s="78">
        <f t="shared" si="9"/>
        <v>49126</v>
      </c>
      <c r="B120" s="72">
        <f t="shared" si="10"/>
        <v>106</v>
      </c>
      <c r="C120" s="70">
        <f t="shared" si="11"/>
        <v>21855.602628185126</v>
      </c>
      <c r="D120" s="79">
        <f t="shared" si="12"/>
        <v>105.63541270289498</v>
      </c>
      <c r="E120" s="79">
        <f t="shared" si="13"/>
        <v>1408.377440664852</v>
      </c>
      <c r="F120" s="79">
        <f t="shared" si="7"/>
        <v>1514.0128533677469</v>
      </c>
      <c r="G120" s="70">
        <f t="shared" si="8"/>
        <v>20447.225187520275</v>
      </c>
    </row>
    <row r="121" spans="1:7" x14ac:dyDescent="0.25">
      <c r="A121" s="78">
        <f t="shared" si="9"/>
        <v>49157</v>
      </c>
      <c r="B121" s="72">
        <f t="shared" si="10"/>
        <v>107</v>
      </c>
      <c r="C121" s="70">
        <f t="shared" si="11"/>
        <v>20447.225187520275</v>
      </c>
      <c r="D121" s="79">
        <f t="shared" si="12"/>
        <v>98.828255073014844</v>
      </c>
      <c r="E121" s="79">
        <f t="shared" si="13"/>
        <v>1415.1845982947323</v>
      </c>
      <c r="F121" s="79">
        <f t="shared" si="7"/>
        <v>1514.0128533677471</v>
      </c>
      <c r="G121" s="70">
        <f t="shared" si="8"/>
        <v>19032.040589225544</v>
      </c>
    </row>
    <row r="122" spans="1:7" x14ac:dyDescent="0.25">
      <c r="A122" s="78">
        <f t="shared" si="9"/>
        <v>49188</v>
      </c>
      <c r="B122" s="72">
        <f t="shared" si="10"/>
        <v>108</v>
      </c>
      <c r="C122" s="70">
        <f t="shared" si="11"/>
        <v>19032.040589225544</v>
      </c>
      <c r="D122" s="79">
        <f t="shared" si="12"/>
        <v>91.988196181256981</v>
      </c>
      <c r="E122" s="79">
        <f t="shared" si="13"/>
        <v>1422.0246571864902</v>
      </c>
      <c r="F122" s="79">
        <f t="shared" si="7"/>
        <v>1514.0128533677473</v>
      </c>
      <c r="G122" s="70">
        <f t="shared" si="8"/>
        <v>17610.015932039052</v>
      </c>
    </row>
    <row r="123" spans="1:7" x14ac:dyDescent="0.25">
      <c r="A123" s="78">
        <f t="shared" si="9"/>
        <v>49218</v>
      </c>
      <c r="B123" s="72">
        <f t="shared" si="10"/>
        <v>109</v>
      </c>
      <c r="C123" s="70">
        <f t="shared" si="11"/>
        <v>17610.015932039052</v>
      </c>
      <c r="D123" s="79">
        <f t="shared" si="12"/>
        <v>85.115077004855593</v>
      </c>
      <c r="E123" s="79">
        <f t="shared" si="13"/>
        <v>1428.8977763628914</v>
      </c>
      <c r="F123" s="79">
        <f t="shared" si="7"/>
        <v>1514.0128533677469</v>
      </c>
      <c r="G123" s="70">
        <f t="shared" si="8"/>
        <v>16181.11815567616</v>
      </c>
    </row>
    <row r="124" spans="1:7" x14ac:dyDescent="0.25">
      <c r="A124" s="78">
        <f t="shared" si="9"/>
        <v>49249</v>
      </c>
      <c r="B124" s="72">
        <f t="shared" si="10"/>
        <v>110</v>
      </c>
      <c r="C124" s="70">
        <f t="shared" si="11"/>
        <v>16181.11815567616</v>
      </c>
      <c r="D124" s="79">
        <f t="shared" si="12"/>
        <v>78.208737752434971</v>
      </c>
      <c r="E124" s="79">
        <f t="shared" si="13"/>
        <v>1435.804115615312</v>
      </c>
      <c r="F124" s="79">
        <f t="shared" si="7"/>
        <v>1514.0128533677469</v>
      </c>
      <c r="G124" s="70">
        <f t="shared" si="8"/>
        <v>14745.314040060848</v>
      </c>
    </row>
    <row r="125" spans="1:7" x14ac:dyDescent="0.25">
      <c r="A125" s="78">
        <f t="shared" si="9"/>
        <v>49279</v>
      </c>
      <c r="B125" s="72">
        <f t="shared" si="10"/>
        <v>111</v>
      </c>
      <c r="C125" s="70">
        <f t="shared" si="11"/>
        <v>14745.314040060848</v>
      </c>
      <c r="D125" s="79">
        <f t="shared" si="12"/>
        <v>71.269017860294284</v>
      </c>
      <c r="E125" s="79">
        <f t="shared" si="13"/>
        <v>1442.7438355074528</v>
      </c>
      <c r="F125" s="79">
        <f t="shared" si="7"/>
        <v>1514.0128533677471</v>
      </c>
      <c r="G125" s="70">
        <f t="shared" si="8"/>
        <v>13302.570204553394</v>
      </c>
    </row>
    <row r="126" spans="1:7" x14ac:dyDescent="0.25">
      <c r="A126" s="78">
        <f t="shared" si="9"/>
        <v>49310</v>
      </c>
      <c r="B126" s="72">
        <f t="shared" si="10"/>
        <v>112</v>
      </c>
      <c r="C126" s="70">
        <f t="shared" si="11"/>
        <v>13302.570204553394</v>
      </c>
      <c r="D126" s="79">
        <f t="shared" si="12"/>
        <v>64.295755988674927</v>
      </c>
      <c r="E126" s="79">
        <f t="shared" si="13"/>
        <v>1449.7170973790721</v>
      </c>
      <c r="F126" s="79">
        <f t="shared" si="7"/>
        <v>1514.0128533677471</v>
      </c>
      <c r="G126" s="70">
        <f t="shared" si="8"/>
        <v>11852.853107174322</v>
      </c>
    </row>
    <row r="127" spans="1:7" x14ac:dyDescent="0.25">
      <c r="A127" s="78">
        <f t="shared" si="9"/>
        <v>49341</v>
      </c>
      <c r="B127" s="72">
        <f t="shared" si="10"/>
        <v>113</v>
      </c>
      <c r="C127" s="70">
        <f t="shared" si="11"/>
        <v>11852.853107174322</v>
      </c>
      <c r="D127" s="79">
        <f t="shared" si="12"/>
        <v>57.288790018009429</v>
      </c>
      <c r="E127" s="79">
        <f t="shared" si="13"/>
        <v>1456.7240633497379</v>
      </c>
      <c r="F127" s="79">
        <f t="shared" si="7"/>
        <v>1514.0128533677473</v>
      </c>
      <c r="G127" s="70">
        <f t="shared" si="8"/>
        <v>10396.129043824583</v>
      </c>
    </row>
    <row r="128" spans="1:7" x14ac:dyDescent="0.25">
      <c r="A128" s="78">
        <f t="shared" si="9"/>
        <v>49369</v>
      </c>
      <c r="B128" s="72">
        <f t="shared" si="10"/>
        <v>114</v>
      </c>
      <c r="C128" s="70">
        <f t="shared" si="11"/>
        <v>10396.129043824583</v>
      </c>
      <c r="D128" s="79">
        <f t="shared" si="12"/>
        <v>50.247957045152354</v>
      </c>
      <c r="E128" s="79">
        <f t="shared" si="13"/>
        <v>1463.7648963225947</v>
      </c>
      <c r="F128" s="79">
        <f t="shared" si="7"/>
        <v>1514.0128533677471</v>
      </c>
      <c r="G128" s="70">
        <f t="shared" si="8"/>
        <v>8932.3641475019886</v>
      </c>
    </row>
    <row r="129" spans="1:7" x14ac:dyDescent="0.25">
      <c r="A129" s="78">
        <f t="shared" si="9"/>
        <v>49400</v>
      </c>
      <c r="B129" s="72">
        <f t="shared" si="10"/>
        <v>115</v>
      </c>
      <c r="C129" s="70">
        <f t="shared" si="11"/>
        <v>8932.3641475019886</v>
      </c>
      <c r="D129" s="79">
        <f t="shared" si="12"/>
        <v>43.173093379593148</v>
      </c>
      <c r="E129" s="79">
        <f t="shared" si="13"/>
        <v>1470.8397599881541</v>
      </c>
      <c r="F129" s="79">
        <f t="shared" si="7"/>
        <v>1514.0128533677473</v>
      </c>
      <c r="G129" s="70">
        <f t="shared" si="8"/>
        <v>7461.5243875138349</v>
      </c>
    </row>
    <row r="130" spans="1:7" x14ac:dyDescent="0.25">
      <c r="A130" s="78">
        <f t="shared" si="9"/>
        <v>49430</v>
      </c>
      <c r="B130" s="72">
        <f t="shared" si="10"/>
        <v>116</v>
      </c>
      <c r="C130" s="70">
        <f t="shared" si="11"/>
        <v>7461.5243875138349</v>
      </c>
      <c r="D130" s="79">
        <f t="shared" si="12"/>
        <v>36.0640345396504</v>
      </c>
      <c r="E130" s="79">
        <f t="shared" si="13"/>
        <v>1477.9488188280968</v>
      </c>
      <c r="F130" s="79">
        <f t="shared" si="7"/>
        <v>1514.0128533677473</v>
      </c>
      <c r="G130" s="70">
        <f t="shared" si="8"/>
        <v>5983.5755686857383</v>
      </c>
    </row>
    <row r="131" spans="1:7" x14ac:dyDescent="0.25">
      <c r="A131" s="78">
        <f t="shared" si="9"/>
        <v>49461</v>
      </c>
      <c r="B131" s="72">
        <f t="shared" si="10"/>
        <v>117</v>
      </c>
      <c r="C131" s="70">
        <f t="shared" si="11"/>
        <v>5983.5755686857383</v>
      </c>
      <c r="D131" s="79">
        <f t="shared" si="12"/>
        <v>28.920615248647938</v>
      </c>
      <c r="E131" s="79">
        <f t="shared" si="13"/>
        <v>1485.0922381190992</v>
      </c>
      <c r="F131" s="79">
        <f t="shared" si="7"/>
        <v>1514.0128533677471</v>
      </c>
      <c r="G131" s="70">
        <f t="shared" si="8"/>
        <v>4498.4833305666389</v>
      </c>
    </row>
    <row r="132" spans="1:7" x14ac:dyDescent="0.25">
      <c r="A132" s="78">
        <f t="shared" si="9"/>
        <v>49491</v>
      </c>
      <c r="B132" s="72">
        <f t="shared" si="10"/>
        <v>118</v>
      </c>
      <c r="C132" s="70">
        <f t="shared" si="11"/>
        <v>4498.4833305666389</v>
      </c>
      <c r="D132" s="79">
        <f t="shared" si="12"/>
        <v>21.74266943107229</v>
      </c>
      <c r="E132" s="79">
        <f t="shared" si="13"/>
        <v>1492.2701839366748</v>
      </c>
      <c r="F132" s="79">
        <f t="shared" si="7"/>
        <v>1514.0128533677471</v>
      </c>
      <c r="G132" s="70">
        <f t="shared" si="8"/>
        <v>3006.2131466299643</v>
      </c>
    </row>
    <row r="133" spans="1:7" x14ac:dyDescent="0.25">
      <c r="A133" s="78">
        <f t="shared" si="9"/>
        <v>49522</v>
      </c>
      <c r="B133" s="72">
        <f t="shared" si="10"/>
        <v>119</v>
      </c>
      <c r="C133" s="70">
        <f t="shared" si="11"/>
        <v>3006.2131466299643</v>
      </c>
      <c r="D133" s="79">
        <f t="shared" si="12"/>
        <v>14.530030208711695</v>
      </c>
      <c r="E133" s="79">
        <f t="shared" si="13"/>
        <v>1499.4828231590352</v>
      </c>
      <c r="F133" s="79">
        <f t="shared" si="7"/>
        <v>1514.0128533677469</v>
      </c>
      <c r="G133" s="70">
        <f t="shared" si="8"/>
        <v>1506.7303234709291</v>
      </c>
    </row>
    <row r="134" spans="1:7" x14ac:dyDescent="0.25">
      <c r="A134" s="78">
        <f t="shared" si="9"/>
        <v>49553</v>
      </c>
      <c r="B134" s="72">
        <f t="shared" si="10"/>
        <v>120</v>
      </c>
      <c r="C134" s="70">
        <f t="shared" si="11"/>
        <v>1506.7303234709291</v>
      </c>
      <c r="D134" s="79">
        <f t="shared" si="12"/>
        <v>7.2825298967763574</v>
      </c>
      <c r="E134" s="79">
        <f t="shared" si="13"/>
        <v>1506.7303234709709</v>
      </c>
      <c r="F134" s="79">
        <f t="shared" si="7"/>
        <v>1514.0128533677473</v>
      </c>
      <c r="G134" s="70">
        <f t="shared" si="8"/>
        <v>-4.1836756281554699E-11</v>
      </c>
    </row>
    <row r="135" spans="1:7" x14ac:dyDescent="0.2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2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2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2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25">
      <c r="A139" s="78" t="str">
        <f t="shared" si="9"/>
        <v/>
      </c>
      <c r="B139" s="72" t="str">
        <f t="shared" si="10"/>
        <v/>
      </c>
      <c r="C139" s="70" t="str">
        <f t="shared" si="11"/>
        <v/>
      </c>
      <c r="D139" s="79" t="str">
        <f t="shared" si="12"/>
        <v/>
      </c>
      <c r="E139" s="79" t="str">
        <f t="shared" si="13"/>
        <v/>
      </c>
      <c r="F139" s="79" t="str">
        <f t="shared" si="7"/>
        <v/>
      </c>
      <c r="G139" s="70" t="str">
        <f t="shared" si="8"/>
        <v/>
      </c>
    </row>
    <row r="140" spans="1:7" x14ac:dyDescent="0.25">
      <c r="A140" s="78" t="str">
        <f t="shared" si="9"/>
        <v/>
      </c>
      <c r="B140" s="72" t="str">
        <f t="shared" si="10"/>
        <v/>
      </c>
      <c r="C140" s="70" t="str">
        <f t="shared" si="11"/>
        <v/>
      </c>
      <c r="D140" s="79" t="str">
        <f t="shared" si="12"/>
        <v/>
      </c>
      <c r="E140" s="79" t="str">
        <f t="shared" si="13"/>
        <v/>
      </c>
      <c r="F140" s="79" t="str">
        <f t="shared" si="7"/>
        <v/>
      </c>
      <c r="G140" s="70" t="str">
        <f t="shared" si="8"/>
        <v/>
      </c>
    </row>
    <row r="141" spans="1:7" x14ac:dyDescent="0.25">
      <c r="A141" s="78" t="str">
        <f t="shared" si="9"/>
        <v/>
      </c>
      <c r="B141" s="72" t="str">
        <f t="shared" si="10"/>
        <v/>
      </c>
      <c r="C141" s="70" t="str">
        <f t="shared" si="11"/>
        <v/>
      </c>
      <c r="D141" s="79" t="str">
        <f t="shared" si="12"/>
        <v/>
      </c>
      <c r="E141" s="79" t="str">
        <f t="shared" si="13"/>
        <v/>
      </c>
      <c r="F141" s="79" t="str">
        <f t="shared" si="7"/>
        <v/>
      </c>
      <c r="G141" s="70" t="str">
        <f t="shared" si="8"/>
        <v/>
      </c>
    </row>
    <row r="142" spans="1:7" x14ac:dyDescent="0.25">
      <c r="A142" s="78" t="str">
        <f t="shared" si="9"/>
        <v/>
      </c>
      <c r="B142" s="72" t="str">
        <f t="shared" si="10"/>
        <v/>
      </c>
      <c r="C142" s="70" t="str">
        <f t="shared" si="11"/>
        <v/>
      </c>
      <c r="D142" s="79" t="str">
        <f t="shared" si="12"/>
        <v/>
      </c>
      <c r="E142" s="79" t="str">
        <f t="shared" si="13"/>
        <v/>
      </c>
      <c r="F142" s="79" t="str">
        <f t="shared" si="7"/>
        <v/>
      </c>
      <c r="G142" s="70" t="str">
        <f t="shared" si="8"/>
        <v/>
      </c>
    </row>
    <row r="143" spans="1:7" x14ac:dyDescent="0.25">
      <c r="A143" s="78" t="str">
        <f t="shared" si="9"/>
        <v/>
      </c>
      <c r="B143" s="72" t="str">
        <f t="shared" si="10"/>
        <v/>
      </c>
      <c r="C143" s="70" t="str">
        <f t="shared" si="11"/>
        <v/>
      </c>
      <c r="D143" s="79" t="str">
        <f t="shared" si="12"/>
        <v/>
      </c>
      <c r="E143" s="79" t="str">
        <f t="shared" si="13"/>
        <v/>
      </c>
      <c r="F143" s="79" t="str">
        <f t="shared" si="7"/>
        <v/>
      </c>
      <c r="G143" s="70" t="str">
        <f t="shared" si="8"/>
        <v/>
      </c>
    </row>
    <row r="144" spans="1:7" x14ac:dyDescent="0.25">
      <c r="A144" s="78" t="str">
        <f t="shared" si="9"/>
        <v/>
      </c>
      <c r="B144" s="72" t="str">
        <f t="shared" si="10"/>
        <v/>
      </c>
      <c r="C144" s="70" t="str">
        <f t="shared" si="11"/>
        <v/>
      </c>
      <c r="D144" s="79" t="str">
        <f t="shared" si="12"/>
        <v/>
      </c>
      <c r="E144" s="79" t="str">
        <f t="shared" si="13"/>
        <v/>
      </c>
      <c r="F144" s="79" t="str">
        <f t="shared" ref="F144:F207" si="14">IF(B144="","",SUM(D144:E144))</f>
        <v/>
      </c>
      <c r="G144" s="70" t="str">
        <f t="shared" ref="G144:G207" si="15">IF(B144="","",SUM(C144)-SUM(E144))</f>
        <v/>
      </c>
    </row>
    <row r="145" spans="1:7" x14ac:dyDescent="0.2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2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2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2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2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2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2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2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2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2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2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2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2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2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2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2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2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2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2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2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2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2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2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2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2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2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2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2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2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2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2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2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2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2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2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2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2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2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2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2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2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2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2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2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2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2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2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2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2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2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2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2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2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2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2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2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2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2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2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2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2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2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2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2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2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2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2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2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2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2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2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2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2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2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2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2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2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2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2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2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2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2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2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2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2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2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2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2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2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2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2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2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2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2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2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2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2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2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2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2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2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2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2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2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2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2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2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2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2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2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2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2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2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2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2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2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2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2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2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2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2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2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2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2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2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2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2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2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2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2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2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2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2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2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2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2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2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2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2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2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2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2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2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2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2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2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2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2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2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2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2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2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2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2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2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2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2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2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2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2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2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2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2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2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2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2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2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2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2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2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2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2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2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2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2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2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2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2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2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2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2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2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2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2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2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2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2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2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2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2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2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2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2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2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2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2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2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2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2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2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2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2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2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2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2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2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2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2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2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2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2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2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2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2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2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2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2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2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2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2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2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2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2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2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2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2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2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2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2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2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2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2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2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2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2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2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2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2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2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2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2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2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2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2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2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2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2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2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2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2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2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2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2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2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2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2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2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2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2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2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2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2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2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2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2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2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2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2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2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2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2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2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2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2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2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2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2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2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2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2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2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2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2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2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2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2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2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2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2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2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2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2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2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2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2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2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2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2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2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2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2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2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2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2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2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2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2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2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2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2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2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2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2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2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2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2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2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2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2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2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2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2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2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2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2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2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2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2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2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2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2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2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2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2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2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2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2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2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2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2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2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2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2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2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2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2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2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2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2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2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2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2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2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2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2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2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J11" sqref="J11"/>
    </sheetView>
  </sheetViews>
  <sheetFormatPr defaultColWidth="9.140625" defaultRowHeight="15" x14ac:dyDescent="0.25"/>
  <cols>
    <col min="1" max="1" width="9.140625" style="73"/>
    <col min="2" max="2" width="7.85546875" style="73" customWidth="1"/>
    <col min="3" max="3" width="14.5703125" style="73" customWidth="1"/>
    <col min="4" max="4" width="14.42578125" style="73" customWidth="1"/>
    <col min="5" max="6" width="14.5703125" style="73" customWidth="1"/>
    <col min="7" max="7" width="14.5703125" style="87" customWidth="1"/>
    <col min="8" max="16384" width="9.140625" style="73"/>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105" t="s">
        <v>47</v>
      </c>
      <c r="C4" s="106"/>
      <c r="D4" s="106"/>
      <c r="E4" s="67"/>
      <c r="F4" s="107" t="str">
        <f>'Lisa 3'!D7</f>
        <v>Kalevi tn 1, Tartu linn</v>
      </c>
      <c r="G4" s="108"/>
      <c r="K4" s="87"/>
      <c r="L4" s="86"/>
    </row>
    <row r="5" spans="1:13" x14ac:dyDescent="0.25">
      <c r="A5" s="65"/>
      <c r="B5" s="106"/>
      <c r="C5" s="106"/>
      <c r="D5" s="106"/>
      <c r="E5" s="106"/>
      <c r="F5" s="109"/>
      <c r="G5" s="106"/>
      <c r="K5" s="85"/>
      <c r="L5" s="86"/>
    </row>
    <row r="6" spans="1:13" x14ac:dyDescent="0.25">
      <c r="A6" s="65"/>
      <c r="B6" s="110" t="s">
        <v>48</v>
      </c>
      <c r="C6" s="111"/>
      <c r="D6" s="112"/>
      <c r="E6" s="113">
        <v>45931</v>
      </c>
      <c r="F6" s="114"/>
      <c r="G6" s="106"/>
      <c r="K6" s="80"/>
      <c r="L6" s="80"/>
    </row>
    <row r="7" spans="1:13" x14ac:dyDescent="0.25">
      <c r="A7" s="65"/>
      <c r="B7" s="115" t="s">
        <v>49</v>
      </c>
      <c r="C7" s="67"/>
      <c r="D7" s="116"/>
      <c r="E7" s="117">
        <v>60</v>
      </c>
      <c r="F7" s="118" t="s">
        <v>50</v>
      </c>
      <c r="G7" s="106"/>
      <c r="K7" s="82"/>
      <c r="L7" s="82"/>
    </row>
    <row r="8" spans="1:13" x14ac:dyDescent="0.25">
      <c r="A8" s="65"/>
      <c r="B8" s="115" t="s">
        <v>54</v>
      </c>
      <c r="C8" s="67"/>
      <c r="D8" s="119">
        <f>E6-1</f>
        <v>45930</v>
      </c>
      <c r="E8" s="120">
        <v>47472</v>
      </c>
      <c r="F8" s="118" t="s">
        <v>52</v>
      </c>
      <c r="G8" s="106"/>
      <c r="K8" s="82"/>
      <c r="L8" s="82"/>
    </row>
    <row r="9" spans="1:13" x14ac:dyDescent="0.25">
      <c r="A9" s="65"/>
      <c r="B9" s="115" t="s">
        <v>55</v>
      </c>
      <c r="C9" s="67"/>
      <c r="D9" s="119">
        <f>EOMONTH(D8,E7)</f>
        <v>47756</v>
      </c>
      <c r="E9" s="120">
        <v>0</v>
      </c>
      <c r="F9" s="118" t="s">
        <v>52</v>
      </c>
      <c r="G9" s="121"/>
      <c r="K9" s="82"/>
      <c r="L9" s="82"/>
    </row>
    <row r="10" spans="1:13" x14ac:dyDescent="0.25">
      <c r="A10" s="65"/>
      <c r="B10" s="115" t="s">
        <v>53</v>
      </c>
      <c r="C10" s="67"/>
      <c r="D10" s="116"/>
      <c r="E10" s="122">
        <v>1</v>
      </c>
      <c r="F10" s="118"/>
      <c r="G10" s="106"/>
      <c r="K10" s="83"/>
      <c r="L10" s="83"/>
    </row>
    <row r="11" spans="1:13" x14ac:dyDescent="0.25">
      <c r="A11" s="65"/>
      <c r="B11" s="123" t="s">
        <v>76</v>
      </c>
      <c r="C11" s="124"/>
      <c r="D11" s="125"/>
      <c r="E11" s="126">
        <v>5.8000000000000003E-2</v>
      </c>
      <c r="F11" s="127"/>
      <c r="G11" s="106"/>
      <c r="K11" s="82"/>
      <c r="L11" s="82"/>
      <c r="M11" s="83"/>
    </row>
    <row r="12" spans="1:13" x14ac:dyDescent="0.25">
      <c r="A12" s="65"/>
      <c r="B12" s="74"/>
      <c r="C12" s="72"/>
      <c r="E12" s="76"/>
      <c r="F12" s="74"/>
      <c r="G12" s="75"/>
      <c r="K12" s="82"/>
      <c r="L12" s="82"/>
      <c r="M12" s="83"/>
    </row>
    <row r="13" spans="1:13" x14ac:dyDescent="0.25">
      <c r="G13" s="73"/>
      <c r="K13" s="82"/>
      <c r="L13" s="82"/>
      <c r="M13" s="83"/>
    </row>
    <row r="14" spans="1:13" ht="15.75" thickBot="1" x14ac:dyDescent="0.3">
      <c r="A14" s="77" t="s">
        <v>56</v>
      </c>
      <c r="B14" s="77" t="s">
        <v>57</v>
      </c>
      <c r="C14" s="77" t="s">
        <v>58</v>
      </c>
      <c r="D14" s="77" t="s">
        <v>59</v>
      </c>
      <c r="E14" s="77" t="s">
        <v>60</v>
      </c>
      <c r="F14" s="77" t="s">
        <v>61</v>
      </c>
      <c r="G14" s="77" t="s">
        <v>62</v>
      </c>
      <c r="K14" s="82"/>
      <c r="L14" s="82"/>
      <c r="M14" s="83"/>
    </row>
    <row r="15" spans="1:13" x14ac:dyDescent="0.25">
      <c r="A15" s="78">
        <f>IF(B15="","",E6)</f>
        <v>45931</v>
      </c>
      <c r="B15" s="72">
        <f>IF(E7&gt;0,1,"")</f>
        <v>1</v>
      </c>
      <c r="C15" s="70">
        <f>IF(B15="","",E8)</f>
        <v>47472</v>
      </c>
      <c r="D15" s="79">
        <f>IF(B15="","",IPMT($E$11/12,B15,$E$7,-$E$8,$E$9,0))</f>
        <v>229.44800000000001</v>
      </c>
      <c r="E15" s="79">
        <f>IF(B15="","",PPMT($E$11/12,B15,$E$7,-$E$8,$E$9,0))</f>
        <v>683.91046520221573</v>
      </c>
      <c r="F15" s="79">
        <f>IF(B15="","",SUM(D15:E15))</f>
        <v>913.35846520221571</v>
      </c>
      <c r="G15" s="70">
        <f>IF(B15="","",SUM(C15)-SUM(E15))</f>
        <v>46788.089534797786</v>
      </c>
      <c r="K15" s="82"/>
      <c r="L15" s="82"/>
      <c r="M15" s="83"/>
    </row>
    <row r="16" spans="1:13" x14ac:dyDescent="0.25">
      <c r="A16" s="78">
        <f>IF(B16="","",EDATE(A15,1))</f>
        <v>45962</v>
      </c>
      <c r="B16" s="72">
        <f>IF(B15="","",IF(SUM(B15)+1&lt;=$E$7,SUM(B15)+1,""))</f>
        <v>2</v>
      </c>
      <c r="C16" s="70">
        <f>IF(B16="","",G15)</f>
        <v>46788.089534797786</v>
      </c>
      <c r="D16" s="79">
        <f>IF(B16="","",IPMT($E$11/12,B16,$E$7,-$E$8,$E$9,0))</f>
        <v>226.14243275152268</v>
      </c>
      <c r="E16" s="79">
        <f>IF(B16="","",PPMT($E$11/12,B16,$E$7,-$E$8,$E$9,0))</f>
        <v>687.21603245069309</v>
      </c>
      <c r="F16" s="79">
        <f t="shared" ref="F16:F74" si="0">IF(B16="","",SUM(D16:E16))</f>
        <v>913.35846520221571</v>
      </c>
      <c r="G16" s="70">
        <f t="shared" ref="G16:G74" si="1">IF(B16="","",SUM(C16)-SUM(E16))</f>
        <v>46100.873502347094</v>
      </c>
      <c r="K16" s="82"/>
      <c r="L16" s="82"/>
      <c r="M16" s="83"/>
    </row>
    <row r="17" spans="1:13" x14ac:dyDescent="0.25">
      <c r="A17" s="78">
        <f t="shared" ref="A17:A74" si="2">IF(B17="","",EDATE(A16,1))</f>
        <v>45992</v>
      </c>
      <c r="B17" s="72">
        <f t="shared" ref="B17:B74" si="3">IF(B16="","",IF(SUM(B16)+1&lt;=$E$7,SUM(B16)+1,""))</f>
        <v>3</v>
      </c>
      <c r="C17" s="70">
        <f t="shared" ref="C17:C74" si="4">IF(B17="","",G16)</f>
        <v>46100.873502347094</v>
      </c>
      <c r="D17" s="79">
        <f t="shared" ref="D17:D74" si="5">IF(B17="","",IPMT($E$11/12,B17,$E$7,-$E$8,$E$9,0))</f>
        <v>222.82088859467768</v>
      </c>
      <c r="E17" s="79">
        <f t="shared" ref="E17:E74" si="6">IF(B17="","",PPMT($E$11/12,B17,$E$7,-$E$8,$E$9,0))</f>
        <v>690.5375766075382</v>
      </c>
      <c r="F17" s="79">
        <f t="shared" si="0"/>
        <v>913.35846520221594</v>
      </c>
      <c r="G17" s="70">
        <f t="shared" si="1"/>
        <v>45410.335925739557</v>
      </c>
      <c r="K17" s="82"/>
      <c r="L17" s="82"/>
      <c r="M17" s="83"/>
    </row>
    <row r="18" spans="1:13" x14ac:dyDescent="0.25">
      <c r="A18" s="78">
        <f t="shared" si="2"/>
        <v>46023</v>
      </c>
      <c r="B18" s="72">
        <f t="shared" si="3"/>
        <v>4</v>
      </c>
      <c r="C18" s="70">
        <f t="shared" si="4"/>
        <v>45410.335925739557</v>
      </c>
      <c r="D18" s="79">
        <f t="shared" si="5"/>
        <v>219.48329030774121</v>
      </c>
      <c r="E18" s="79">
        <f t="shared" si="6"/>
        <v>693.87517489447464</v>
      </c>
      <c r="F18" s="79">
        <f t="shared" si="0"/>
        <v>913.35846520221583</v>
      </c>
      <c r="G18" s="70">
        <f t="shared" si="1"/>
        <v>44716.460750845079</v>
      </c>
      <c r="K18" s="82"/>
      <c r="L18" s="82"/>
      <c r="M18" s="83"/>
    </row>
    <row r="19" spans="1:13" x14ac:dyDescent="0.25">
      <c r="A19" s="78">
        <f t="shared" si="2"/>
        <v>46054</v>
      </c>
      <c r="B19" s="72">
        <f t="shared" si="3"/>
        <v>5</v>
      </c>
      <c r="C19" s="70">
        <f t="shared" si="4"/>
        <v>44716.460750845079</v>
      </c>
      <c r="D19" s="79">
        <f t="shared" si="5"/>
        <v>216.12956029575128</v>
      </c>
      <c r="E19" s="79">
        <f t="shared" si="6"/>
        <v>697.22890490646455</v>
      </c>
      <c r="F19" s="79">
        <f t="shared" si="0"/>
        <v>913.35846520221583</v>
      </c>
      <c r="G19" s="70">
        <f t="shared" si="1"/>
        <v>44019.231845938615</v>
      </c>
      <c r="K19" s="82"/>
      <c r="L19" s="82"/>
      <c r="M19" s="83"/>
    </row>
    <row r="20" spans="1:13" x14ac:dyDescent="0.25">
      <c r="A20" s="78">
        <f t="shared" si="2"/>
        <v>46082</v>
      </c>
      <c r="B20" s="72">
        <f t="shared" si="3"/>
        <v>6</v>
      </c>
      <c r="C20" s="70">
        <f t="shared" si="4"/>
        <v>44019.231845938615</v>
      </c>
      <c r="D20" s="79">
        <f t="shared" si="5"/>
        <v>212.75962058870331</v>
      </c>
      <c r="E20" s="79">
        <f t="shared" si="6"/>
        <v>700.5988446135126</v>
      </c>
      <c r="F20" s="79">
        <f t="shared" si="0"/>
        <v>913.35846520221594</v>
      </c>
      <c r="G20" s="70">
        <f t="shared" si="1"/>
        <v>43318.633001325099</v>
      </c>
      <c r="K20" s="82"/>
      <c r="L20" s="82"/>
      <c r="M20" s="83"/>
    </row>
    <row r="21" spans="1:13" x14ac:dyDescent="0.25">
      <c r="A21" s="78">
        <f t="shared" si="2"/>
        <v>46113</v>
      </c>
      <c r="B21" s="72">
        <f t="shared" si="3"/>
        <v>7</v>
      </c>
      <c r="C21" s="70">
        <f t="shared" si="4"/>
        <v>43318.633001325099</v>
      </c>
      <c r="D21" s="79">
        <f t="shared" si="5"/>
        <v>209.37339283973802</v>
      </c>
      <c r="E21" s="79">
        <f t="shared" si="6"/>
        <v>703.98507236247781</v>
      </c>
      <c r="F21" s="79">
        <f t="shared" si="0"/>
        <v>913.35846520221583</v>
      </c>
      <c r="G21" s="70">
        <f t="shared" si="1"/>
        <v>42614.647928962622</v>
      </c>
      <c r="K21" s="82"/>
      <c r="L21" s="82"/>
      <c r="M21" s="83"/>
    </row>
    <row r="22" spans="1:13" x14ac:dyDescent="0.25">
      <c r="A22" s="78">
        <f t="shared" si="2"/>
        <v>46143</v>
      </c>
      <c r="B22" s="72">
        <f t="shared" si="3"/>
        <v>8</v>
      </c>
      <c r="C22" s="70">
        <f t="shared" si="4"/>
        <v>42614.647928962622</v>
      </c>
      <c r="D22" s="79">
        <f t="shared" si="5"/>
        <v>205.97079832331943</v>
      </c>
      <c r="E22" s="79">
        <f t="shared" si="6"/>
        <v>707.38766687889643</v>
      </c>
      <c r="F22" s="79">
        <f t="shared" si="0"/>
        <v>913.35846520221583</v>
      </c>
      <c r="G22" s="70">
        <f t="shared" si="1"/>
        <v>41907.260262083728</v>
      </c>
      <c r="K22" s="82"/>
      <c r="L22" s="82"/>
      <c r="M22" s="83"/>
    </row>
    <row r="23" spans="1:13" x14ac:dyDescent="0.25">
      <c r="A23" s="78">
        <f t="shared" si="2"/>
        <v>46174</v>
      </c>
      <c r="B23" s="72">
        <f t="shared" si="3"/>
        <v>9</v>
      </c>
      <c r="C23" s="70">
        <f t="shared" si="4"/>
        <v>41907.260262083728</v>
      </c>
      <c r="D23" s="79">
        <f t="shared" si="5"/>
        <v>202.5517579334047</v>
      </c>
      <c r="E23" s="79">
        <f t="shared" si="6"/>
        <v>710.80670726881112</v>
      </c>
      <c r="F23" s="79">
        <f t="shared" si="0"/>
        <v>913.35846520221583</v>
      </c>
      <c r="G23" s="70">
        <f t="shared" si="1"/>
        <v>41196.453554814914</v>
      </c>
      <c r="K23" s="82"/>
      <c r="L23" s="82"/>
      <c r="M23" s="83"/>
    </row>
    <row r="24" spans="1:13" x14ac:dyDescent="0.25">
      <c r="A24" s="78">
        <f t="shared" si="2"/>
        <v>46204</v>
      </c>
      <c r="B24" s="72">
        <f t="shared" si="3"/>
        <v>10</v>
      </c>
      <c r="C24" s="70">
        <f t="shared" si="4"/>
        <v>41196.453554814914</v>
      </c>
      <c r="D24" s="79">
        <f t="shared" si="5"/>
        <v>199.11619218160547</v>
      </c>
      <c r="E24" s="79">
        <f t="shared" si="6"/>
        <v>714.24227302061036</v>
      </c>
      <c r="F24" s="79">
        <f t="shared" si="0"/>
        <v>913.35846520221583</v>
      </c>
      <c r="G24" s="70">
        <f t="shared" si="1"/>
        <v>40482.211281794305</v>
      </c>
      <c r="K24" s="82"/>
      <c r="L24" s="82"/>
      <c r="M24" s="83"/>
    </row>
    <row r="25" spans="1:13" x14ac:dyDescent="0.25">
      <c r="A25" s="78">
        <f t="shared" si="2"/>
        <v>46235</v>
      </c>
      <c r="B25" s="72">
        <f t="shared" si="3"/>
        <v>11</v>
      </c>
      <c r="C25" s="70">
        <f t="shared" si="4"/>
        <v>40482.211281794305</v>
      </c>
      <c r="D25" s="79">
        <f t="shared" si="5"/>
        <v>195.66402119533919</v>
      </c>
      <c r="E25" s="79">
        <f t="shared" si="6"/>
        <v>717.69444400687655</v>
      </c>
      <c r="F25" s="79">
        <f t="shared" si="0"/>
        <v>913.35846520221571</v>
      </c>
      <c r="G25" s="70">
        <f t="shared" si="1"/>
        <v>39764.516837787429</v>
      </c>
    </row>
    <row r="26" spans="1:13" x14ac:dyDescent="0.25">
      <c r="A26" s="78">
        <f t="shared" si="2"/>
        <v>46266</v>
      </c>
      <c r="B26" s="72">
        <f t="shared" si="3"/>
        <v>12</v>
      </c>
      <c r="C26" s="70">
        <f t="shared" si="4"/>
        <v>39764.516837787429</v>
      </c>
      <c r="D26" s="79">
        <f t="shared" si="5"/>
        <v>192.1951647159726</v>
      </c>
      <c r="E26" s="79">
        <f t="shared" si="6"/>
        <v>721.1633004862432</v>
      </c>
      <c r="F26" s="79">
        <f t="shared" si="0"/>
        <v>913.35846520221583</v>
      </c>
      <c r="G26" s="70">
        <f t="shared" si="1"/>
        <v>39043.353537301184</v>
      </c>
    </row>
    <row r="27" spans="1:13" x14ac:dyDescent="0.25">
      <c r="A27" s="78">
        <f t="shared" si="2"/>
        <v>46296</v>
      </c>
      <c r="B27" s="72">
        <f t="shared" si="3"/>
        <v>13</v>
      </c>
      <c r="C27" s="70">
        <f t="shared" si="4"/>
        <v>39043.353537301184</v>
      </c>
      <c r="D27" s="79">
        <f t="shared" si="5"/>
        <v>188.70954209695574</v>
      </c>
      <c r="E27" s="79">
        <f t="shared" si="6"/>
        <v>724.64892310526011</v>
      </c>
      <c r="F27" s="79">
        <f t="shared" si="0"/>
        <v>913.35846520221583</v>
      </c>
      <c r="G27" s="70">
        <f t="shared" si="1"/>
        <v>38318.704614195922</v>
      </c>
    </row>
    <row r="28" spans="1:13" x14ac:dyDescent="0.25">
      <c r="A28" s="78">
        <f t="shared" si="2"/>
        <v>46327</v>
      </c>
      <c r="B28" s="72">
        <f t="shared" si="3"/>
        <v>14</v>
      </c>
      <c r="C28" s="70">
        <f t="shared" si="4"/>
        <v>38318.704614195922</v>
      </c>
      <c r="D28" s="79">
        <f t="shared" si="5"/>
        <v>185.20707230194699</v>
      </c>
      <c r="E28" s="79">
        <f t="shared" si="6"/>
        <v>728.15139290026889</v>
      </c>
      <c r="F28" s="79">
        <f t="shared" si="0"/>
        <v>913.35846520221594</v>
      </c>
      <c r="G28" s="70">
        <f t="shared" si="1"/>
        <v>37590.553221295653</v>
      </c>
    </row>
    <row r="29" spans="1:13" x14ac:dyDescent="0.25">
      <c r="A29" s="78">
        <f t="shared" si="2"/>
        <v>46357</v>
      </c>
      <c r="B29" s="72">
        <f t="shared" si="3"/>
        <v>15</v>
      </c>
      <c r="C29" s="70">
        <f t="shared" si="4"/>
        <v>37590.553221295653</v>
      </c>
      <c r="D29" s="79">
        <f t="shared" si="5"/>
        <v>181.68767390292905</v>
      </c>
      <c r="E29" s="79">
        <f t="shared" si="6"/>
        <v>731.67079129928686</v>
      </c>
      <c r="F29" s="79">
        <f t="shared" si="0"/>
        <v>913.35846520221594</v>
      </c>
      <c r="G29" s="70">
        <f t="shared" si="1"/>
        <v>36858.882429996367</v>
      </c>
    </row>
    <row r="30" spans="1:13" x14ac:dyDescent="0.25">
      <c r="A30" s="78">
        <f t="shared" si="2"/>
        <v>46388</v>
      </c>
      <c r="B30" s="72">
        <f t="shared" si="3"/>
        <v>16</v>
      </c>
      <c r="C30" s="70">
        <f t="shared" si="4"/>
        <v>36858.882429996367</v>
      </c>
      <c r="D30" s="79">
        <f t="shared" si="5"/>
        <v>178.15126507831582</v>
      </c>
      <c r="E30" s="79">
        <f t="shared" si="6"/>
        <v>735.20720012389995</v>
      </c>
      <c r="F30" s="79">
        <f t="shared" si="0"/>
        <v>913.35846520221571</v>
      </c>
      <c r="G30" s="70">
        <f t="shared" si="1"/>
        <v>36123.675229872468</v>
      </c>
    </row>
    <row r="31" spans="1:13" x14ac:dyDescent="0.25">
      <c r="A31" s="78">
        <f t="shared" si="2"/>
        <v>46419</v>
      </c>
      <c r="B31" s="72">
        <f t="shared" si="3"/>
        <v>17</v>
      </c>
      <c r="C31" s="70">
        <f t="shared" si="4"/>
        <v>36123.675229872468</v>
      </c>
      <c r="D31" s="79">
        <f t="shared" si="5"/>
        <v>174.59776361105028</v>
      </c>
      <c r="E31" s="79">
        <f t="shared" si="6"/>
        <v>738.76070159116557</v>
      </c>
      <c r="F31" s="79">
        <f t="shared" si="0"/>
        <v>913.35846520221583</v>
      </c>
      <c r="G31" s="70">
        <f t="shared" si="1"/>
        <v>35384.914528281304</v>
      </c>
    </row>
    <row r="32" spans="1:13" x14ac:dyDescent="0.25">
      <c r="A32" s="78">
        <f t="shared" si="2"/>
        <v>46447</v>
      </c>
      <c r="B32" s="72">
        <f t="shared" si="3"/>
        <v>18</v>
      </c>
      <c r="C32" s="70">
        <f t="shared" si="4"/>
        <v>35384.914528281304</v>
      </c>
      <c r="D32" s="79">
        <f t="shared" si="5"/>
        <v>171.02708688669298</v>
      </c>
      <c r="E32" s="79">
        <f t="shared" si="6"/>
        <v>742.33137831552278</v>
      </c>
      <c r="F32" s="79">
        <f t="shared" si="0"/>
        <v>913.35846520221571</v>
      </c>
      <c r="G32" s="70">
        <f t="shared" si="1"/>
        <v>34642.58314996578</v>
      </c>
    </row>
    <row r="33" spans="1:7" x14ac:dyDescent="0.25">
      <c r="A33" s="78">
        <f t="shared" si="2"/>
        <v>46478</v>
      </c>
      <c r="B33" s="72">
        <f t="shared" si="3"/>
        <v>19</v>
      </c>
      <c r="C33" s="70">
        <f t="shared" si="4"/>
        <v>34642.58314996578</v>
      </c>
      <c r="D33" s="79">
        <f t="shared" si="5"/>
        <v>167.43915189150133</v>
      </c>
      <c r="E33" s="79">
        <f t="shared" si="6"/>
        <v>745.91931331071441</v>
      </c>
      <c r="F33" s="79">
        <f t="shared" si="0"/>
        <v>913.35846520221571</v>
      </c>
      <c r="G33" s="70">
        <f t="shared" si="1"/>
        <v>33896.663836655069</v>
      </c>
    </row>
    <row r="34" spans="1:7" x14ac:dyDescent="0.25">
      <c r="A34" s="78">
        <f t="shared" si="2"/>
        <v>46508</v>
      </c>
      <c r="B34" s="72">
        <f t="shared" si="3"/>
        <v>20</v>
      </c>
      <c r="C34" s="70">
        <f t="shared" si="4"/>
        <v>33896.663836655069</v>
      </c>
      <c r="D34" s="79">
        <f t="shared" si="5"/>
        <v>163.83387521049949</v>
      </c>
      <c r="E34" s="79">
        <f t="shared" si="6"/>
        <v>749.52458999171631</v>
      </c>
      <c r="F34" s="79">
        <f t="shared" si="0"/>
        <v>913.35846520221583</v>
      </c>
      <c r="G34" s="70">
        <f t="shared" si="1"/>
        <v>33147.139246663355</v>
      </c>
    </row>
    <row r="35" spans="1:7" x14ac:dyDescent="0.25">
      <c r="A35" s="78">
        <f t="shared" si="2"/>
        <v>46539</v>
      </c>
      <c r="B35" s="72">
        <f t="shared" si="3"/>
        <v>21</v>
      </c>
      <c r="C35" s="70">
        <f t="shared" si="4"/>
        <v>33147.139246663355</v>
      </c>
      <c r="D35" s="79">
        <f t="shared" si="5"/>
        <v>160.21117302553955</v>
      </c>
      <c r="E35" s="79">
        <f t="shared" si="6"/>
        <v>753.14729217667616</v>
      </c>
      <c r="F35" s="79">
        <f t="shared" si="0"/>
        <v>913.35846520221571</v>
      </c>
      <c r="G35" s="70">
        <f t="shared" si="1"/>
        <v>32393.991954486679</v>
      </c>
    </row>
    <row r="36" spans="1:7" x14ac:dyDescent="0.25">
      <c r="A36" s="78">
        <f t="shared" si="2"/>
        <v>46569</v>
      </c>
      <c r="B36" s="72">
        <f t="shared" si="3"/>
        <v>22</v>
      </c>
      <c r="C36" s="70">
        <f t="shared" si="4"/>
        <v>32393.991954486679</v>
      </c>
      <c r="D36" s="79">
        <f t="shared" si="5"/>
        <v>156.5709611133523</v>
      </c>
      <c r="E36" s="79">
        <f t="shared" si="6"/>
        <v>756.78750408886356</v>
      </c>
      <c r="F36" s="79">
        <f t="shared" si="0"/>
        <v>913.35846520221583</v>
      </c>
      <c r="G36" s="70">
        <f t="shared" si="1"/>
        <v>31637.204450397814</v>
      </c>
    </row>
    <row r="37" spans="1:7" x14ac:dyDescent="0.25">
      <c r="A37" s="78">
        <f t="shared" si="2"/>
        <v>46600</v>
      </c>
      <c r="B37" s="72">
        <f t="shared" si="3"/>
        <v>23</v>
      </c>
      <c r="C37" s="70">
        <f t="shared" si="4"/>
        <v>31637.204450397814</v>
      </c>
      <c r="D37" s="79">
        <f t="shared" si="5"/>
        <v>152.91315484358944</v>
      </c>
      <c r="E37" s="79">
        <f t="shared" si="6"/>
        <v>760.44531035862633</v>
      </c>
      <c r="F37" s="79">
        <f t="shared" si="0"/>
        <v>913.35846520221571</v>
      </c>
      <c r="G37" s="70">
        <f t="shared" si="1"/>
        <v>30876.759140039187</v>
      </c>
    </row>
    <row r="38" spans="1:7" x14ac:dyDescent="0.25">
      <c r="A38" s="78">
        <f t="shared" si="2"/>
        <v>46631</v>
      </c>
      <c r="B38" s="72">
        <f t="shared" si="3"/>
        <v>24</v>
      </c>
      <c r="C38" s="70">
        <f t="shared" si="4"/>
        <v>30876.759140039187</v>
      </c>
      <c r="D38" s="79">
        <f t="shared" si="5"/>
        <v>149.23766917685609</v>
      </c>
      <c r="E38" s="79">
        <f t="shared" si="6"/>
        <v>764.12079602535971</v>
      </c>
      <c r="F38" s="79">
        <f t="shared" si="0"/>
        <v>913.35846520221583</v>
      </c>
      <c r="G38" s="70">
        <f t="shared" si="1"/>
        <v>30112.638344013827</v>
      </c>
    </row>
    <row r="39" spans="1:7" x14ac:dyDescent="0.25">
      <c r="A39" s="78">
        <f t="shared" si="2"/>
        <v>46661</v>
      </c>
      <c r="B39" s="72">
        <f t="shared" si="3"/>
        <v>25</v>
      </c>
      <c r="C39" s="70">
        <f t="shared" si="4"/>
        <v>30112.638344013827</v>
      </c>
      <c r="D39" s="79">
        <f t="shared" si="5"/>
        <v>145.54441866273351</v>
      </c>
      <c r="E39" s="79">
        <f t="shared" si="6"/>
        <v>767.81404653948232</v>
      </c>
      <c r="F39" s="79">
        <f t="shared" si="0"/>
        <v>913.35846520221583</v>
      </c>
      <c r="G39" s="70">
        <f t="shared" si="1"/>
        <v>29344.824297474344</v>
      </c>
    </row>
    <row r="40" spans="1:7" x14ac:dyDescent="0.25">
      <c r="A40" s="78">
        <f t="shared" si="2"/>
        <v>46692</v>
      </c>
      <c r="B40" s="72">
        <f t="shared" si="3"/>
        <v>26</v>
      </c>
      <c r="C40" s="70">
        <f t="shared" si="4"/>
        <v>29344.824297474344</v>
      </c>
      <c r="D40" s="79">
        <f t="shared" si="5"/>
        <v>141.83331743779266</v>
      </c>
      <c r="E40" s="79">
        <f t="shared" si="6"/>
        <v>771.52514776442308</v>
      </c>
      <c r="F40" s="79">
        <f t="shared" si="0"/>
        <v>913.35846520221571</v>
      </c>
      <c r="G40" s="70">
        <f t="shared" si="1"/>
        <v>28573.299149709921</v>
      </c>
    </row>
    <row r="41" spans="1:7" x14ac:dyDescent="0.25">
      <c r="A41" s="78">
        <f t="shared" si="2"/>
        <v>46722</v>
      </c>
      <c r="B41" s="72">
        <f t="shared" si="3"/>
        <v>27</v>
      </c>
      <c r="C41" s="70">
        <f t="shared" si="4"/>
        <v>28573.299149709921</v>
      </c>
      <c r="D41" s="79">
        <f t="shared" si="5"/>
        <v>138.10427922359798</v>
      </c>
      <c r="E41" s="79">
        <f t="shared" si="6"/>
        <v>775.25418597861778</v>
      </c>
      <c r="F41" s="79">
        <f t="shared" si="0"/>
        <v>913.35846520221571</v>
      </c>
      <c r="G41" s="70">
        <f t="shared" si="1"/>
        <v>27798.044963731303</v>
      </c>
    </row>
    <row r="42" spans="1:7" x14ac:dyDescent="0.25">
      <c r="A42" s="78">
        <f t="shared" si="2"/>
        <v>46753</v>
      </c>
      <c r="B42" s="72">
        <f t="shared" si="3"/>
        <v>28</v>
      </c>
      <c r="C42" s="70">
        <f t="shared" si="4"/>
        <v>27798.044963731303</v>
      </c>
      <c r="D42" s="79">
        <f t="shared" si="5"/>
        <v>134.35721732470131</v>
      </c>
      <c r="E42" s="79">
        <f t="shared" si="6"/>
        <v>779.00124787751463</v>
      </c>
      <c r="F42" s="79">
        <f t="shared" si="0"/>
        <v>913.35846520221594</v>
      </c>
      <c r="G42" s="70">
        <f t="shared" si="1"/>
        <v>27019.04371585379</v>
      </c>
    </row>
    <row r="43" spans="1:7" x14ac:dyDescent="0.25">
      <c r="A43" s="78">
        <f t="shared" si="2"/>
        <v>46784</v>
      </c>
      <c r="B43" s="72">
        <f t="shared" si="3"/>
        <v>29</v>
      </c>
      <c r="C43" s="70">
        <f t="shared" si="4"/>
        <v>27019.04371585379</v>
      </c>
      <c r="D43" s="79">
        <f t="shared" si="5"/>
        <v>130.59204462662669</v>
      </c>
      <c r="E43" s="79">
        <f t="shared" si="6"/>
        <v>782.76642057558911</v>
      </c>
      <c r="F43" s="79">
        <f t="shared" si="0"/>
        <v>913.35846520221583</v>
      </c>
      <c r="G43" s="70">
        <f t="shared" si="1"/>
        <v>26236.2772952782</v>
      </c>
    </row>
    <row r="44" spans="1:7" x14ac:dyDescent="0.25">
      <c r="A44" s="78">
        <f t="shared" si="2"/>
        <v>46813</v>
      </c>
      <c r="B44" s="72">
        <f t="shared" si="3"/>
        <v>30</v>
      </c>
      <c r="C44" s="70">
        <f t="shared" si="4"/>
        <v>26236.2772952782</v>
      </c>
      <c r="D44" s="79">
        <f t="shared" si="5"/>
        <v>126.80867359384466</v>
      </c>
      <c r="E44" s="79">
        <f t="shared" si="6"/>
        <v>786.54979160837127</v>
      </c>
      <c r="F44" s="79">
        <f t="shared" si="0"/>
        <v>913.35846520221594</v>
      </c>
      <c r="G44" s="70">
        <f t="shared" si="1"/>
        <v>25449.72750366983</v>
      </c>
    </row>
    <row r="45" spans="1:7" x14ac:dyDescent="0.25">
      <c r="A45" s="78">
        <f t="shared" si="2"/>
        <v>46844</v>
      </c>
      <c r="B45" s="72">
        <f t="shared" si="3"/>
        <v>31</v>
      </c>
      <c r="C45" s="70">
        <f t="shared" si="4"/>
        <v>25449.72750366983</v>
      </c>
      <c r="D45" s="79">
        <f t="shared" si="5"/>
        <v>123.00701626773751</v>
      </c>
      <c r="E45" s="79">
        <f t="shared" si="6"/>
        <v>790.3514489344783</v>
      </c>
      <c r="F45" s="79">
        <f t="shared" si="0"/>
        <v>913.35846520221583</v>
      </c>
      <c r="G45" s="70">
        <f t="shared" si="1"/>
        <v>24659.376054735352</v>
      </c>
    </row>
    <row r="46" spans="1:7" x14ac:dyDescent="0.25">
      <c r="A46" s="78">
        <f t="shared" si="2"/>
        <v>46874</v>
      </c>
      <c r="B46" s="72">
        <f t="shared" si="3"/>
        <v>32</v>
      </c>
      <c r="C46" s="70">
        <f t="shared" si="4"/>
        <v>24659.376054735352</v>
      </c>
      <c r="D46" s="79">
        <f t="shared" si="5"/>
        <v>119.18698426455421</v>
      </c>
      <c r="E46" s="79">
        <f t="shared" si="6"/>
        <v>794.1714809376615</v>
      </c>
      <c r="F46" s="79">
        <f t="shared" si="0"/>
        <v>913.35846520221571</v>
      </c>
      <c r="G46" s="70">
        <f t="shared" si="1"/>
        <v>23865.204573797691</v>
      </c>
    </row>
    <row r="47" spans="1:7" x14ac:dyDescent="0.25">
      <c r="A47" s="78">
        <f t="shared" si="2"/>
        <v>46905</v>
      </c>
      <c r="B47" s="72">
        <f t="shared" si="3"/>
        <v>33</v>
      </c>
      <c r="C47" s="70">
        <f t="shared" si="4"/>
        <v>23865.204573797691</v>
      </c>
      <c r="D47" s="79">
        <f t="shared" si="5"/>
        <v>115.34848877335553</v>
      </c>
      <c r="E47" s="79">
        <f t="shared" si="6"/>
        <v>798.00997642886023</v>
      </c>
      <c r="F47" s="79">
        <f t="shared" si="0"/>
        <v>913.35846520221571</v>
      </c>
      <c r="G47" s="70">
        <f t="shared" si="1"/>
        <v>23067.194597368831</v>
      </c>
    </row>
    <row r="48" spans="1:7" x14ac:dyDescent="0.25">
      <c r="A48" s="78">
        <f t="shared" si="2"/>
        <v>46935</v>
      </c>
      <c r="B48" s="72">
        <f t="shared" si="3"/>
        <v>34</v>
      </c>
      <c r="C48" s="70">
        <f t="shared" si="4"/>
        <v>23067.194597368831</v>
      </c>
      <c r="D48" s="79">
        <f t="shared" si="5"/>
        <v>111.49144055394936</v>
      </c>
      <c r="E48" s="79">
        <f t="shared" si="6"/>
        <v>801.86702464826647</v>
      </c>
      <c r="F48" s="79">
        <f t="shared" si="0"/>
        <v>913.35846520221583</v>
      </c>
      <c r="G48" s="70">
        <f t="shared" si="1"/>
        <v>22265.327572720566</v>
      </c>
    </row>
    <row r="49" spans="1:7" x14ac:dyDescent="0.25">
      <c r="A49" s="78">
        <f t="shared" si="2"/>
        <v>46966</v>
      </c>
      <c r="B49" s="72">
        <f t="shared" si="3"/>
        <v>35</v>
      </c>
      <c r="C49" s="70">
        <f t="shared" si="4"/>
        <v>22265.327572720566</v>
      </c>
      <c r="D49" s="79">
        <f t="shared" si="5"/>
        <v>107.61574993481607</v>
      </c>
      <c r="E49" s="79">
        <f t="shared" si="6"/>
        <v>805.74271526739972</v>
      </c>
      <c r="F49" s="79">
        <f t="shared" si="0"/>
        <v>913.35846520221583</v>
      </c>
      <c r="G49" s="70">
        <f t="shared" si="1"/>
        <v>21459.584857453166</v>
      </c>
    </row>
    <row r="50" spans="1:7" x14ac:dyDescent="0.25">
      <c r="A50" s="78">
        <f t="shared" si="2"/>
        <v>46997</v>
      </c>
      <c r="B50" s="72">
        <f t="shared" si="3"/>
        <v>36</v>
      </c>
      <c r="C50" s="70">
        <f t="shared" si="4"/>
        <v>21459.584857453166</v>
      </c>
      <c r="D50" s="79">
        <f t="shared" si="5"/>
        <v>103.72132681102363</v>
      </c>
      <c r="E50" s="79">
        <f t="shared" si="6"/>
        <v>809.63713839119225</v>
      </c>
      <c r="F50" s="79">
        <f t="shared" si="0"/>
        <v>913.35846520221594</v>
      </c>
      <c r="G50" s="70">
        <f t="shared" si="1"/>
        <v>20649.947719061973</v>
      </c>
    </row>
    <row r="51" spans="1:7" x14ac:dyDescent="0.25">
      <c r="A51" s="78">
        <f t="shared" si="2"/>
        <v>47027</v>
      </c>
      <c r="B51" s="72">
        <f t="shared" si="3"/>
        <v>37</v>
      </c>
      <c r="C51" s="70">
        <f t="shared" si="4"/>
        <v>20649.947719061973</v>
      </c>
      <c r="D51" s="79">
        <f t="shared" si="5"/>
        <v>99.808080642132879</v>
      </c>
      <c r="E51" s="79">
        <f t="shared" si="6"/>
        <v>813.55038456008299</v>
      </c>
      <c r="F51" s="79">
        <f t="shared" si="0"/>
        <v>913.35846520221583</v>
      </c>
      <c r="G51" s="70">
        <f t="shared" si="1"/>
        <v>19836.397334501889</v>
      </c>
    </row>
    <row r="52" spans="1:7" x14ac:dyDescent="0.25">
      <c r="A52" s="78">
        <f t="shared" si="2"/>
        <v>47058</v>
      </c>
      <c r="B52" s="72">
        <f t="shared" si="3"/>
        <v>38</v>
      </c>
      <c r="C52" s="70">
        <f t="shared" si="4"/>
        <v>19836.397334501889</v>
      </c>
      <c r="D52" s="79">
        <f t="shared" si="5"/>
        <v>95.875920450092465</v>
      </c>
      <c r="E52" s="79">
        <f t="shared" si="6"/>
        <v>817.4825447521232</v>
      </c>
      <c r="F52" s="79">
        <f t="shared" si="0"/>
        <v>913.35846520221571</v>
      </c>
      <c r="G52" s="70">
        <f t="shared" si="1"/>
        <v>19018.914789749768</v>
      </c>
    </row>
    <row r="53" spans="1:7" x14ac:dyDescent="0.25">
      <c r="A53" s="78">
        <f t="shared" si="2"/>
        <v>47088</v>
      </c>
      <c r="B53" s="72">
        <f t="shared" si="3"/>
        <v>39</v>
      </c>
      <c r="C53" s="70">
        <f t="shared" si="4"/>
        <v>19018.914789749768</v>
      </c>
      <c r="D53" s="79">
        <f t="shared" si="5"/>
        <v>91.924754817123883</v>
      </c>
      <c r="E53" s="79">
        <f t="shared" si="6"/>
        <v>821.4337103850919</v>
      </c>
      <c r="F53" s="79">
        <f t="shared" si="0"/>
        <v>913.35846520221583</v>
      </c>
      <c r="G53" s="70">
        <f t="shared" si="1"/>
        <v>18197.481079364676</v>
      </c>
    </row>
    <row r="54" spans="1:7" x14ac:dyDescent="0.25">
      <c r="A54" s="78">
        <f t="shared" si="2"/>
        <v>47119</v>
      </c>
      <c r="B54" s="72">
        <f t="shared" si="3"/>
        <v>40</v>
      </c>
      <c r="C54" s="70">
        <f t="shared" si="4"/>
        <v>18197.481079364676</v>
      </c>
      <c r="D54" s="79">
        <f t="shared" si="5"/>
        <v>87.954491883595921</v>
      </c>
      <c r="E54" s="79">
        <f t="shared" si="6"/>
        <v>825.40397331861993</v>
      </c>
      <c r="F54" s="79">
        <f t="shared" si="0"/>
        <v>913.35846520221583</v>
      </c>
      <c r="G54" s="70">
        <f t="shared" si="1"/>
        <v>17372.077106046057</v>
      </c>
    </row>
    <row r="55" spans="1:7" x14ac:dyDescent="0.25">
      <c r="A55" s="78">
        <f t="shared" si="2"/>
        <v>47150</v>
      </c>
      <c r="B55" s="72">
        <f t="shared" si="3"/>
        <v>41</v>
      </c>
      <c r="C55" s="70">
        <f t="shared" si="4"/>
        <v>17372.077106046057</v>
      </c>
      <c r="D55" s="79">
        <f t="shared" si="5"/>
        <v>83.965039345889295</v>
      </c>
      <c r="E55" s="79">
        <f t="shared" si="6"/>
        <v>829.39342585632653</v>
      </c>
      <c r="F55" s="79">
        <f t="shared" si="0"/>
        <v>913.35846520221583</v>
      </c>
      <c r="G55" s="70">
        <f t="shared" si="1"/>
        <v>16542.68368018973</v>
      </c>
    </row>
    <row r="56" spans="1:7" x14ac:dyDescent="0.25">
      <c r="A56" s="78">
        <f t="shared" si="2"/>
        <v>47178</v>
      </c>
      <c r="B56" s="72">
        <f t="shared" si="3"/>
        <v>42</v>
      </c>
      <c r="C56" s="70">
        <f t="shared" si="4"/>
        <v>16542.68368018973</v>
      </c>
      <c r="D56" s="79">
        <f t="shared" si="5"/>
        <v>79.956304454250343</v>
      </c>
      <c r="E56" s="79">
        <f t="shared" si="6"/>
        <v>833.40216074796547</v>
      </c>
      <c r="F56" s="79">
        <f t="shared" si="0"/>
        <v>913.35846520221583</v>
      </c>
      <c r="G56" s="70">
        <f t="shared" si="1"/>
        <v>15709.281519441764</v>
      </c>
    </row>
    <row r="57" spans="1:7" x14ac:dyDescent="0.25">
      <c r="A57" s="78">
        <f t="shared" si="2"/>
        <v>47209</v>
      </c>
      <c r="B57" s="72">
        <f t="shared" si="3"/>
        <v>43</v>
      </c>
      <c r="C57" s="70">
        <f t="shared" si="4"/>
        <v>15709.281519441764</v>
      </c>
      <c r="D57" s="79">
        <f t="shared" si="5"/>
        <v>75.92819401063521</v>
      </c>
      <c r="E57" s="79">
        <f t="shared" si="6"/>
        <v>837.43027119158069</v>
      </c>
      <c r="F57" s="79">
        <f t="shared" si="0"/>
        <v>913.35846520221594</v>
      </c>
      <c r="G57" s="70">
        <f t="shared" si="1"/>
        <v>14871.851248250183</v>
      </c>
    </row>
    <row r="58" spans="1:7" x14ac:dyDescent="0.25">
      <c r="A58" s="78">
        <f t="shared" si="2"/>
        <v>47239</v>
      </c>
      <c r="B58" s="72">
        <f t="shared" si="3"/>
        <v>44</v>
      </c>
      <c r="C58" s="70">
        <f t="shared" si="4"/>
        <v>14871.851248250183</v>
      </c>
      <c r="D58" s="79">
        <f t="shared" si="5"/>
        <v>71.880614366542559</v>
      </c>
      <c r="E58" s="79">
        <f t="shared" si="6"/>
        <v>841.47785083567328</v>
      </c>
      <c r="F58" s="79">
        <f t="shared" si="0"/>
        <v>913.35846520221583</v>
      </c>
      <c r="G58" s="70">
        <f t="shared" si="1"/>
        <v>14030.373397414509</v>
      </c>
    </row>
    <row r="59" spans="1:7" x14ac:dyDescent="0.25">
      <c r="A59" s="78">
        <f t="shared" si="2"/>
        <v>47270</v>
      </c>
      <c r="B59" s="72">
        <f t="shared" si="3"/>
        <v>45</v>
      </c>
      <c r="C59" s="70">
        <f t="shared" si="4"/>
        <v>14030.373397414509</v>
      </c>
      <c r="D59" s="79">
        <f t="shared" si="5"/>
        <v>67.813471420836805</v>
      </c>
      <c r="E59" s="79">
        <f t="shared" si="6"/>
        <v>845.54499378137893</v>
      </c>
      <c r="F59" s="79">
        <f t="shared" si="0"/>
        <v>913.35846520221571</v>
      </c>
      <c r="G59" s="70">
        <f t="shared" si="1"/>
        <v>13184.82840363313</v>
      </c>
    </row>
    <row r="60" spans="1:7" x14ac:dyDescent="0.25">
      <c r="A60" s="78">
        <f t="shared" si="2"/>
        <v>47300</v>
      </c>
      <c r="B60" s="72">
        <f t="shared" si="3"/>
        <v>46</v>
      </c>
      <c r="C60" s="70">
        <f t="shared" si="4"/>
        <v>13184.82840363313</v>
      </c>
      <c r="D60" s="79">
        <f t="shared" si="5"/>
        <v>63.726670617560139</v>
      </c>
      <c r="E60" s="79">
        <f t="shared" si="6"/>
        <v>849.63179458465572</v>
      </c>
      <c r="F60" s="79">
        <f t="shared" si="0"/>
        <v>913.35846520221583</v>
      </c>
      <c r="G60" s="70">
        <f t="shared" si="1"/>
        <v>12335.196609048475</v>
      </c>
    </row>
    <row r="61" spans="1:7" x14ac:dyDescent="0.25">
      <c r="A61" s="78">
        <f t="shared" si="2"/>
        <v>47331</v>
      </c>
      <c r="B61" s="72">
        <f t="shared" si="3"/>
        <v>47</v>
      </c>
      <c r="C61" s="70">
        <f t="shared" si="4"/>
        <v>12335.196609048475</v>
      </c>
      <c r="D61" s="79">
        <f t="shared" si="5"/>
        <v>59.620116943734295</v>
      </c>
      <c r="E61" s="79">
        <f t="shared" si="6"/>
        <v>853.73834825848144</v>
      </c>
      <c r="F61" s="79">
        <f t="shared" si="0"/>
        <v>913.35846520221571</v>
      </c>
      <c r="G61" s="70">
        <f t="shared" si="1"/>
        <v>11481.458260789994</v>
      </c>
    </row>
    <row r="62" spans="1:7" x14ac:dyDescent="0.25">
      <c r="A62" s="78">
        <f t="shared" si="2"/>
        <v>47362</v>
      </c>
      <c r="B62" s="72">
        <f t="shared" si="3"/>
        <v>48</v>
      </c>
      <c r="C62" s="70">
        <f t="shared" si="4"/>
        <v>11481.458260789994</v>
      </c>
      <c r="D62" s="79">
        <f t="shared" si="5"/>
        <v>55.49371492715165</v>
      </c>
      <c r="E62" s="79">
        <f t="shared" si="6"/>
        <v>857.86475027506424</v>
      </c>
      <c r="F62" s="79">
        <f t="shared" si="0"/>
        <v>913.35846520221594</v>
      </c>
      <c r="G62" s="70">
        <f t="shared" si="1"/>
        <v>10623.593510514929</v>
      </c>
    </row>
    <row r="63" spans="1:7" x14ac:dyDescent="0.25">
      <c r="A63" s="78">
        <f t="shared" si="2"/>
        <v>47392</v>
      </c>
      <c r="B63" s="72">
        <f t="shared" si="3"/>
        <v>49</v>
      </c>
      <c r="C63" s="70">
        <f t="shared" si="4"/>
        <v>10623.593510514929</v>
      </c>
      <c r="D63" s="79">
        <f t="shared" si="5"/>
        <v>51.347368634155494</v>
      </c>
      <c r="E63" s="79">
        <f t="shared" si="6"/>
        <v>862.01109656806022</v>
      </c>
      <c r="F63" s="79">
        <f t="shared" si="0"/>
        <v>913.35846520221571</v>
      </c>
      <c r="G63" s="70">
        <f t="shared" si="1"/>
        <v>9761.5824139468696</v>
      </c>
    </row>
    <row r="64" spans="1:7" x14ac:dyDescent="0.25">
      <c r="A64" s="78">
        <f t="shared" si="2"/>
        <v>47423</v>
      </c>
      <c r="B64" s="72">
        <f t="shared" si="3"/>
        <v>50</v>
      </c>
      <c r="C64" s="70">
        <f t="shared" si="4"/>
        <v>9761.5824139468696</v>
      </c>
      <c r="D64" s="79">
        <f t="shared" si="5"/>
        <v>47.180981667409874</v>
      </c>
      <c r="E64" s="79">
        <f t="shared" si="6"/>
        <v>866.17748353480579</v>
      </c>
      <c r="F64" s="79">
        <f t="shared" si="0"/>
        <v>913.35846520221571</v>
      </c>
      <c r="G64" s="70">
        <f t="shared" si="1"/>
        <v>8895.4049304120635</v>
      </c>
    </row>
    <row r="65" spans="1:7" x14ac:dyDescent="0.25">
      <c r="A65" s="78">
        <f t="shared" si="2"/>
        <v>47453</v>
      </c>
      <c r="B65" s="72">
        <f t="shared" si="3"/>
        <v>51</v>
      </c>
      <c r="C65" s="70">
        <f t="shared" si="4"/>
        <v>8895.4049304120635</v>
      </c>
      <c r="D65" s="79">
        <f t="shared" si="5"/>
        <v>42.994457163658318</v>
      </c>
      <c r="E65" s="79">
        <f t="shared" si="6"/>
        <v>870.36400803855747</v>
      </c>
      <c r="F65" s="79">
        <f t="shared" si="0"/>
        <v>913.35846520221583</v>
      </c>
      <c r="G65" s="70">
        <f t="shared" si="1"/>
        <v>8025.040922373506</v>
      </c>
    </row>
    <row r="66" spans="1:7" x14ac:dyDescent="0.25">
      <c r="A66" s="78">
        <f t="shared" si="2"/>
        <v>47484</v>
      </c>
      <c r="B66" s="72">
        <f t="shared" si="3"/>
        <v>52</v>
      </c>
      <c r="C66" s="70">
        <f t="shared" si="4"/>
        <v>8025.040922373506</v>
      </c>
      <c r="D66" s="79">
        <f t="shared" si="5"/>
        <v>38.787697791471949</v>
      </c>
      <c r="E66" s="79">
        <f t="shared" si="6"/>
        <v>874.57076741074388</v>
      </c>
      <c r="F66" s="79">
        <f t="shared" si="0"/>
        <v>913.35846520221583</v>
      </c>
      <c r="G66" s="70">
        <f t="shared" si="1"/>
        <v>7150.4701549627625</v>
      </c>
    </row>
    <row r="67" spans="1:7" x14ac:dyDescent="0.25">
      <c r="A67" s="78">
        <f t="shared" si="2"/>
        <v>47515</v>
      </c>
      <c r="B67" s="72">
        <f t="shared" si="3"/>
        <v>53</v>
      </c>
      <c r="C67" s="70">
        <f t="shared" si="4"/>
        <v>7150.4701549627625</v>
      </c>
      <c r="D67" s="79">
        <f t="shared" si="5"/>
        <v>34.560605748986688</v>
      </c>
      <c r="E67" s="79">
        <f t="shared" si="6"/>
        <v>878.79785945322908</v>
      </c>
      <c r="F67" s="79">
        <f t="shared" si="0"/>
        <v>913.35846520221571</v>
      </c>
      <c r="G67" s="70">
        <f t="shared" si="1"/>
        <v>6271.6722955095338</v>
      </c>
    </row>
    <row r="68" spans="1:7" x14ac:dyDescent="0.25">
      <c r="A68" s="78">
        <f t="shared" si="2"/>
        <v>47543</v>
      </c>
      <c r="B68" s="72">
        <f t="shared" si="3"/>
        <v>54</v>
      </c>
      <c r="C68" s="70">
        <f t="shared" si="4"/>
        <v>6271.6722955095338</v>
      </c>
      <c r="D68" s="79">
        <f t="shared" si="5"/>
        <v>30.313082761629421</v>
      </c>
      <c r="E68" s="79">
        <f t="shared" si="6"/>
        <v>883.04538244058631</v>
      </c>
      <c r="F68" s="79">
        <f t="shared" si="0"/>
        <v>913.35846520221571</v>
      </c>
      <c r="G68" s="70">
        <f t="shared" si="1"/>
        <v>5388.626913068947</v>
      </c>
    </row>
    <row r="69" spans="1:7" x14ac:dyDescent="0.25">
      <c r="A69" s="78">
        <f t="shared" si="2"/>
        <v>47574</v>
      </c>
      <c r="B69" s="72">
        <f t="shared" si="3"/>
        <v>55</v>
      </c>
      <c r="C69" s="70">
        <f t="shared" si="4"/>
        <v>5388.626913068947</v>
      </c>
      <c r="D69" s="79">
        <f t="shared" si="5"/>
        <v>26.04503007983325</v>
      </c>
      <c r="E69" s="79">
        <f t="shared" si="6"/>
        <v>887.31343512238266</v>
      </c>
      <c r="F69" s="79">
        <f t="shared" si="0"/>
        <v>913.35846520221594</v>
      </c>
      <c r="G69" s="70">
        <f t="shared" si="1"/>
        <v>4501.3134779465645</v>
      </c>
    </row>
    <row r="70" spans="1:7" x14ac:dyDescent="0.25">
      <c r="A70" s="78">
        <f t="shared" si="2"/>
        <v>47604</v>
      </c>
      <c r="B70" s="72">
        <f t="shared" si="3"/>
        <v>56</v>
      </c>
      <c r="C70" s="70">
        <f t="shared" si="4"/>
        <v>4501.3134779465645</v>
      </c>
      <c r="D70" s="79">
        <f t="shared" si="5"/>
        <v>21.756348476741735</v>
      </c>
      <c r="E70" s="79">
        <f t="shared" si="6"/>
        <v>891.60211672547405</v>
      </c>
      <c r="F70" s="79">
        <f t="shared" si="0"/>
        <v>913.35846520221583</v>
      </c>
      <c r="G70" s="70">
        <f t="shared" si="1"/>
        <v>3609.7113612210906</v>
      </c>
    </row>
    <row r="71" spans="1:7" x14ac:dyDescent="0.25">
      <c r="A71" s="78">
        <f t="shared" si="2"/>
        <v>47635</v>
      </c>
      <c r="B71" s="72">
        <f t="shared" si="3"/>
        <v>57</v>
      </c>
      <c r="C71" s="70">
        <f t="shared" si="4"/>
        <v>3609.7113612210906</v>
      </c>
      <c r="D71" s="79">
        <f t="shared" si="5"/>
        <v>17.446938245901944</v>
      </c>
      <c r="E71" s="79">
        <f t="shared" si="6"/>
        <v>895.91152695631388</v>
      </c>
      <c r="F71" s="79">
        <f t="shared" si="0"/>
        <v>913.35846520221583</v>
      </c>
      <c r="G71" s="70">
        <f t="shared" si="1"/>
        <v>2713.7998342647766</v>
      </c>
    </row>
    <row r="72" spans="1:7" x14ac:dyDescent="0.25">
      <c r="A72" s="78">
        <f t="shared" si="2"/>
        <v>47665</v>
      </c>
      <c r="B72" s="72">
        <f t="shared" si="3"/>
        <v>58</v>
      </c>
      <c r="C72" s="70">
        <f t="shared" si="4"/>
        <v>2713.7998342647766</v>
      </c>
      <c r="D72" s="79">
        <f t="shared" si="5"/>
        <v>13.116699198946424</v>
      </c>
      <c r="E72" s="79">
        <f t="shared" si="6"/>
        <v>900.24176600326939</v>
      </c>
      <c r="F72" s="79">
        <f t="shared" si="0"/>
        <v>913.35846520221583</v>
      </c>
      <c r="G72" s="70">
        <f t="shared" si="1"/>
        <v>1813.5580682615073</v>
      </c>
    </row>
    <row r="73" spans="1:7" x14ac:dyDescent="0.25">
      <c r="A73" s="78">
        <f t="shared" si="2"/>
        <v>47696</v>
      </c>
      <c r="B73" s="72">
        <f t="shared" si="3"/>
        <v>59</v>
      </c>
      <c r="C73" s="70">
        <f t="shared" si="4"/>
        <v>1813.5580682615073</v>
      </c>
      <c r="D73" s="79">
        <f t="shared" si="5"/>
        <v>8.7655306632639576</v>
      </c>
      <c r="E73" s="79">
        <f t="shared" si="6"/>
        <v>904.59293453895179</v>
      </c>
      <c r="F73" s="79">
        <f t="shared" si="0"/>
        <v>913.35846520221571</v>
      </c>
      <c r="G73" s="70">
        <f t="shared" si="1"/>
        <v>908.96513372255549</v>
      </c>
    </row>
    <row r="74" spans="1:7" x14ac:dyDescent="0.25">
      <c r="A74" s="78">
        <f t="shared" si="2"/>
        <v>47727</v>
      </c>
      <c r="B74" s="72">
        <f t="shared" si="3"/>
        <v>60</v>
      </c>
      <c r="C74" s="70">
        <f t="shared" si="4"/>
        <v>908.96513372255549</v>
      </c>
      <c r="D74" s="79">
        <f t="shared" si="5"/>
        <v>4.3933314796590244</v>
      </c>
      <c r="E74" s="79">
        <f t="shared" si="6"/>
        <v>908.96513372255674</v>
      </c>
      <c r="F74" s="79">
        <f t="shared" si="0"/>
        <v>913.35846520221571</v>
      </c>
      <c r="G74" s="70">
        <f t="shared" si="1"/>
        <v>-1.2505552149377763E-12</v>
      </c>
    </row>
    <row r="75" spans="1:7" x14ac:dyDescent="0.25">
      <c r="A75" s="78" t="str">
        <f t="shared" ref="A75:A138" si="7">IF(B75="","",EDATE(A74,1))</f>
        <v/>
      </c>
      <c r="B75" s="72" t="str">
        <f t="shared" ref="B75:B138" si="8">IF(B74="","",IF(SUM(B74)+1&lt;=$E$7,SUM(B74)+1,""))</f>
        <v/>
      </c>
      <c r="C75" s="70" t="str">
        <f t="shared" ref="C75:C138" si="9">IF(B75="","",G74)</f>
        <v/>
      </c>
      <c r="D75" s="79" t="str">
        <f t="shared" ref="D75:D138" si="10">IF(B75="","",IPMT($E$11/12,B75,$E$7,-$E$8,$E$9,0))</f>
        <v/>
      </c>
      <c r="E75" s="79" t="str">
        <f t="shared" ref="E75:E138" si="11">IF(B75="","",PPMT($E$11/12,B75,$E$7,-$E$8,$E$9,0))</f>
        <v/>
      </c>
      <c r="F75" s="79" t="str">
        <f t="shared" ref="F75:F138" si="12">IF(B75="","",SUM(D75:E75))</f>
        <v/>
      </c>
      <c r="G75" s="70" t="str">
        <f t="shared" ref="G75:G138" si="13">IF(B75="","",SUM(C75)-SUM(E75))</f>
        <v/>
      </c>
    </row>
    <row r="76" spans="1:7" x14ac:dyDescent="0.25">
      <c r="A76" s="78" t="str">
        <f t="shared" si="7"/>
        <v/>
      </c>
      <c r="B76" s="72" t="str">
        <f t="shared" si="8"/>
        <v/>
      </c>
      <c r="C76" s="70" t="str">
        <f t="shared" si="9"/>
        <v/>
      </c>
      <c r="D76" s="79" t="str">
        <f t="shared" si="10"/>
        <v/>
      </c>
      <c r="E76" s="79" t="str">
        <f t="shared" si="11"/>
        <v/>
      </c>
      <c r="F76" s="79" t="str">
        <f t="shared" si="12"/>
        <v/>
      </c>
      <c r="G76" s="70" t="str">
        <f t="shared" si="13"/>
        <v/>
      </c>
    </row>
    <row r="77" spans="1:7" x14ac:dyDescent="0.25">
      <c r="A77" s="78" t="str">
        <f t="shared" si="7"/>
        <v/>
      </c>
      <c r="B77" s="72" t="str">
        <f t="shared" si="8"/>
        <v/>
      </c>
      <c r="C77" s="70" t="str">
        <f t="shared" si="9"/>
        <v/>
      </c>
      <c r="D77" s="79" t="str">
        <f t="shared" si="10"/>
        <v/>
      </c>
      <c r="E77" s="79" t="str">
        <f t="shared" si="11"/>
        <v/>
      </c>
      <c r="F77" s="79" t="str">
        <f t="shared" si="12"/>
        <v/>
      </c>
      <c r="G77" s="70" t="str">
        <f t="shared" si="13"/>
        <v/>
      </c>
    </row>
    <row r="78" spans="1:7" x14ac:dyDescent="0.25">
      <c r="A78" s="78" t="str">
        <f t="shared" si="7"/>
        <v/>
      </c>
      <c r="B78" s="72" t="str">
        <f t="shared" si="8"/>
        <v/>
      </c>
      <c r="C78" s="70" t="str">
        <f t="shared" si="9"/>
        <v/>
      </c>
      <c r="D78" s="79" t="str">
        <f t="shared" si="10"/>
        <v/>
      </c>
      <c r="E78" s="79" t="str">
        <f t="shared" si="11"/>
        <v/>
      </c>
      <c r="F78" s="79" t="str">
        <f t="shared" si="12"/>
        <v/>
      </c>
      <c r="G78" s="70" t="str">
        <f t="shared" si="13"/>
        <v/>
      </c>
    </row>
    <row r="79" spans="1:7" x14ac:dyDescent="0.25">
      <c r="A79" s="78" t="str">
        <f t="shared" si="7"/>
        <v/>
      </c>
      <c r="B79" s="72" t="str">
        <f t="shared" si="8"/>
        <v/>
      </c>
      <c r="C79" s="70" t="str">
        <f t="shared" si="9"/>
        <v/>
      </c>
      <c r="D79" s="79" t="str">
        <f t="shared" si="10"/>
        <v/>
      </c>
      <c r="E79" s="79" t="str">
        <f t="shared" si="11"/>
        <v/>
      </c>
      <c r="F79" s="79" t="str">
        <f t="shared" si="12"/>
        <v/>
      </c>
      <c r="G79" s="70" t="str">
        <f t="shared" si="13"/>
        <v/>
      </c>
    </row>
    <row r="80" spans="1:7" x14ac:dyDescent="0.25">
      <c r="A80" s="78" t="str">
        <f t="shared" si="7"/>
        <v/>
      </c>
      <c r="B80" s="72" t="str">
        <f t="shared" si="8"/>
        <v/>
      </c>
      <c r="C80" s="70" t="str">
        <f t="shared" si="9"/>
        <v/>
      </c>
      <c r="D80" s="79" t="str">
        <f t="shared" si="10"/>
        <v/>
      </c>
      <c r="E80" s="79" t="str">
        <f t="shared" si="11"/>
        <v/>
      </c>
      <c r="F80" s="79" t="str">
        <f t="shared" si="12"/>
        <v/>
      </c>
      <c r="G80" s="70" t="str">
        <f t="shared" si="13"/>
        <v/>
      </c>
    </row>
    <row r="81" spans="1:7" x14ac:dyDescent="0.25">
      <c r="A81" s="78" t="str">
        <f t="shared" si="7"/>
        <v/>
      </c>
      <c r="B81" s="72" t="str">
        <f t="shared" si="8"/>
        <v/>
      </c>
      <c r="C81" s="70" t="str">
        <f t="shared" si="9"/>
        <v/>
      </c>
      <c r="D81" s="79" t="str">
        <f t="shared" si="10"/>
        <v/>
      </c>
      <c r="E81" s="79" t="str">
        <f t="shared" si="11"/>
        <v/>
      </c>
      <c r="F81" s="79" t="str">
        <f t="shared" si="12"/>
        <v/>
      </c>
      <c r="G81" s="70" t="str">
        <f t="shared" si="13"/>
        <v/>
      </c>
    </row>
    <row r="82" spans="1:7" x14ac:dyDescent="0.25">
      <c r="A82" s="78" t="str">
        <f t="shared" si="7"/>
        <v/>
      </c>
      <c r="B82" s="72" t="str">
        <f t="shared" si="8"/>
        <v/>
      </c>
      <c r="C82" s="70" t="str">
        <f t="shared" si="9"/>
        <v/>
      </c>
      <c r="D82" s="79" t="str">
        <f t="shared" si="10"/>
        <v/>
      </c>
      <c r="E82" s="79" t="str">
        <f t="shared" si="11"/>
        <v/>
      </c>
      <c r="F82" s="79" t="str">
        <f t="shared" si="12"/>
        <v/>
      </c>
      <c r="G82" s="70" t="str">
        <f t="shared" si="13"/>
        <v/>
      </c>
    </row>
    <row r="83" spans="1:7" x14ac:dyDescent="0.25">
      <c r="A83" s="78" t="str">
        <f t="shared" si="7"/>
        <v/>
      </c>
      <c r="B83" s="72" t="str">
        <f t="shared" si="8"/>
        <v/>
      </c>
      <c r="C83" s="70" t="str">
        <f t="shared" si="9"/>
        <v/>
      </c>
      <c r="D83" s="79" t="str">
        <f t="shared" si="10"/>
        <v/>
      </c>
      <c r="E83" s="79" t="str">
        <f t="shared" si="11"/>
        <v/>
      </c>
      <c r="F83" s="79" t="str">
        <f t="shared" si="12"/>
        <v/>
      </c>
      <c r="G83" s="70" t="str">
        <f t="shared" si="13"/>
        <v/>
      </c>
    </row>
    <row r="84" spans="1:7" x14ac:dyDescent="0.25">
      <c r="A84" s="78" t="str">
        <f t="shared" si="7"/>
        <v/>
      </c>
      <c r="B84" s="72" t="str">
        <f t="shared" si="8"/>
        <v/>
      </c>
      <c r="C84" s="70" t="str">
        <f t="shared" si="9"/>
        <v/>
      </c>
      <c r="D84" s="79" t="str">
        <f t="shared" si="10"/>
        <v/>
      </c>
      <c r="E84" s="79" t="str">
        <f t="shared" si="11"/>
        <v/>
      </c>
      <c r="F84" s="79" t="str">
        <f t="shared" si="12"/>
        <v/>
      </c>
      <c r="G84" s="70" t="str">
        <f t="shared" si="13"/>
        <v/>
      </c>
    </row>
    <row r="85" spans="1:7" x14ac:dyDescent="0.25">
      <c r="A85" s="78" t="str">
        <f t="shared" si="7"/>
        <v/>
      </c>
      <c r="B85" s="72" t="str">
        <f t="shared" si="8"/>
        <v/>
      </c>
      <c r="C85" s="70" t="str">
        <f t="shared" si="9"/>
        <v/>
      </c>
      <c r="D85" s="79" t="str">
        <f t="shared" si="10"/>
        <v/>
      </c>
      <c r="E85" s="79" t="str">
        <f t="shared" si="11"/>
        <v/>
      </c>
      <c r="F85" s="79" t="str">
        <f t="shared" si="12"/>
        <v/>
      </c>
      <c r="G85" s="70" t="str">
        <f t="shared" si="13"/>
        <v/>
      </c>
    </row>
    <row r="86" spans="1:7" x14ac:dyDescent="0.25">
      <c r="A86" s="78" t="str">
        <f t="shared" si="7"/>
        <v/>
      </c>
      <c r="B86" s="72" t="str">
        <f t="shared" si="8"/>
        <v/>
      </c>
      <c r="C86" s="70" t="str">
        <f t="shared" si="9"/>
        <v/>
      </c>
      <c r="D86" s="79" t="str">
        <f t="shared" si="10"/>
        <v/>
      </c>
      <c r="E86" s="79" t="str">
        <f t="shared" si="11"/>
        <v/>
      </c>
      <c r="F86" s="79" t="str">
        <f t="shared" si="12"/>
        <v/>
      </c>
      <c r="G86" s="70" t="str">
        <f t="shared" si="13"/>
        <v/>
      </c>
    </row>
    <row r="87" spans="1:7" x14ac:dyDescent="0.25">
      <c r="A87" s="78" t="str">
        <f t="shared" si="7"/>
        <v/>
      </c>
      <c r="B87" s="72" t="str">
        <f t="shared" si="8"/>
        <v/>
      </c>
      <c r="C87" s="70" t="str">
        <f t="shared" si="9"/>
        <v/>
      </c>
      <c r="D87" s="79" t="str">
        <f t="shared" si="10"/>
        <v/>
      </c>
      <c r="E87" s="79" t="str">
        <f t="shared" si="11"/>
        <v/>
      </c>
      <c r="F87" s="79" t="str">
        <f t="shared" si="12"/>
        <v/>
      </c>
      <c r="G87" s="70" t="str">
        <f t="shared" si="13"/>
        <v/>
      </c>
    </row>
    <row r="88" spans="1:7" x14ac:dyDescent="0.25">
      <c r="A88" s="78" t="str">
        <f t="shared" si="7"/>
        <v/>
      </c>
      <c r="B88" s="72" t="str">
        <f t="shared" si="8"/>
        <v/>
      </c>
      <c r="C88" s="70" t="str">
        <f t="shared" si="9"/>
        <v/>
      </c>
      <c r="D88" s="79" t="str">
        <f t="shared" si="10"/>
        <v/>
      </c>
      <c r="E88" s="79" t="str">
        <f t="shared" si="11"/>
        <v/>
      </c>
      <c r="F88" s="79" t="str">
        <f t="shared" si="12"/>
        <v/>
      </c>
      <c r="G88" s="70" t="str">
        <f t="shared" si="13"/>
        <v/>
      </c>
    </row>
    <row r="89" spans="1:7" x14ac:dyDescent="0.25">
      <c r="A89" s="78" t="str">
        <f t="shared" si="7"/>
        <v/>
      </c>
      <c r="B89" s="72" t="str">
        <f t="shared" si="8"/>
        <v/>
      </c>
      <c r="C89" s="70" t="str">
        <f t="shared" si="9"/>
        <v/>
      </c>
      <c r="D89" s="79" t="str">
        <f t="shared" si="10"/>
        <v/>
      </c>
      <c r="E89" s="79" t="str">
        <f t="shared" si="11"/>
        <v/>
      </c>
      <c r="F89" s="79" t="str">
        <f t="shared" si="12"/>
        <v/>
      </c>
      <c r="G89" s="70" t="str">
        <f t="shared" si="13"/>
        <v/>
      </c>
    </row>
    <row r="90" spans="1:7" x14ac:dyDescent="0.25">
      <c r="A90" s="78" t="str">
        <f t="shared" si="7"/>
        <v/>
      </c>
      <c r="B90" s="72" t="str">
        <f t="shared" si="8"/>
        <v/>
      </c>
      <c r="C90" s="70" t="str">
        <f t="shared" si="9"/>
        <v/>
      </c>
      <c r="D90" s="79" t="str">
        <f t="shared" si="10"/>
        <v/>
      </c>
      <c r="E90" s="79" t="str">
        <f t="shared" si="11"/>
        <v/>
      </c>
      <c r="F90" s="79" t="str">
        <f t="shared" si="12"/>
        <v/>
      </c>
      <c r="G90" s="70" t="str">
        <f t="shared" si="13"/>
        <v/>
      </c>
    </row>
    <row r="91" spans="1:7" x14ac:dyDescent="0.25">
      <c r="A91" s="78" t="str">
        <f t="shared" si="7"/>
        <v/>
      </c>
      <c r="B91" s="72" t="str">
        <f t="shared" si="8"/>
        <v/>
      </c>
      <c r="C91" s="70" t="str">
        <f t="shared" si="9"/>
        <v/>
      </c>
      <c r="D91" s="79" t="str">
        <f t="shared" si="10"/>
        <v/>
      </c>
      <c r="E91" s="79" t="str">
        <f t="shared" si="11"/>
        <v/>
      </c>
      <c r="F91" s="79" t="str">
        <f t="shared" si="12"/>
        <v/>
      </c>
      <c r="G91" s="70" t="str">
        <f t="shared" si="13"/>
        <v/>
      </c>
    </row>
    <row r="92" spans="1:7" x14ac:dyDescent="0.25">
      <c r="A92" s="78" t="str">
        <f t="shared" si="7"/>
        <v/>
      </c>
      <c r="B92" s="72" t="str">
        <f t="shared" si="8"/>
        <v/>
      </c>
      <c r="C92" s="70" t="str">
        <f t="shared" si="9"/>
        <v/>
      </c>
      <c r="D92" s="79" t="str">
        <f t="shared" si="10"/>
        <v/>
      </c>
      <c r="E92" s="79" t="str">
        <f t="shared" si="11"/>
        <v/>
      </c>
      <c r="F92" s="79" t="str">
        <f t="shared" si="12"/>
        <v/>
      </c>
      <c r="G92" s="70" t="str">
        <f t="shared" si="13"/>
        <v/>
      </c>
    </row>
    <row r="93" spans="1:7" x14ac:dyDescent="0.25">
      <c r="A93" s="78" t="str">
        <f t="shared" si="7"/>
        <v/>
      </c>
      <c r="B93" s="72" t="str">
        <f t="shared" si="8"/>
        <v/>
      </c>
      <c r="C93" s="70" t="str">
        <f t="shared" si="9"/>
        <v/>
      </c>
      <c r="D93" s="79" t="str">
        <f t="shared" si="10"/>
        <v/>
      </c>
      <c r="E93" s="79" t="str">
        <f t="shared" si="11"/>
        <v/>
      </c>
      <c r="F93" s="79" t="str">
        <f t="shared" si="12"/>
        <v/>
      </c>
      <c r="G93" s="70" t="str">
        <f t="shared" si="13"/>
        <v/>
      </c>
    </row>
    <row r="94" spans="1:7" x14ac:dyDescent="0.25">
      <c r="A94" s="78" t="str">
        <f t="shared" si="7"/>
        <v/>
      </c>
      <c r="B94" s="72" t="str">
        <f t="shared" si="8"/>
        <v/>
      </c>
      <c r="C94" s="70" t="str">
        <f t="shared" si="9"/>
        <v/>
      </c>
      <c r="D94" s="79" t="str">
        <f t="shared" si="10"/>
        <v/>
      </c>
      <c r="E94" s="79" t="str">
        <f t="shared" si="11"/>
        <v/>
      </c>
      <c r="F94" s="79" t="str">
        <f t="shared" si="12"/>
        <v/>
      </c>
      <c r="G94" s="70" t="str">
        <f t="shared" si="13"/>
        <v/>
      </c>
    </row>
    <row r="95" spans="1:7" x14ac:dyDescent="0.25">
      <c r="A95" s="78" t="str">
        <f t="shared" si="7"/>
        <v/>
      </c>
      <c r="B95" s="72" t="str">
        <f t="shared" si="8"/>
        <v/>
      </c>
      <c r="C95" s="70" t="str">
        <f t="shared" si="9"/>
        <v/>
      </c>
      <c r="D95" s="79" t="str">
        <f t="shared" si="10"/>
        <v/>
      </c>
      <c r="E95" s="79" t="str">
        <f t="shared" si="11"/>
        <v/>
      </c>
      <c r="F95" s="79" t="str">
        <f t="shared" si="12"/>
        <v/>
      </c>
      <c r="G95" s="70" t="str">
        <f t="shared" si="13"/>
        <v/>
      </c>
    </row>
    <row r="96" spans="1:7" x14ac:dyDescent="0.25">
      <c r="A96" s="78" t="str">
        <f t="shared" si="7"/>
        <v/>
      </c>
      <c r="B96" s="72" t="str">
        <f t="shared" si="8"/>
        <v/>
      </c>
      <c r="C96" s="70" t="str">
        <f t="shared" si="9"/>
        <v/>
      </c>
      <c r="D96" s="79" t="str">
        <f t="shared" si="10"/>
        <v/>
      </c>
      <c r="E96" s="79" t="str">
        <f t="shared" si="11"/>
        <v/>
      </c>
      <c r="F96" s="79" t="str">
        <f t="shared" si="12"/>
        <v/>
      </c>
      <c r="G96" s="70" t="str">
        <f t="shared" si="13"/>
        <v/>
      </c>
    </row>
    <row r="97" spans="1:7" x14ac:dyDescent="0.25">
      <c r="A97" s="78" t="str">
        <f t="shared" si="7"/>
        <v/>
      </c>
      <c r="B97" s="72" t="str">
        <f t="shared" si="8"/>
        <v/>
      </c>
      <c r="C97" s="70" t="str">
        <f t="shared" si="9"/>
        <v/>
      </c>
      <c r="D97" s="79" t="str">
        <f t="shared" si="10"/>
        <v/>
      </c>
      <c r="E97" s="79" t="str">
        <f t="shared" si="11"/>
        <v/>
      </c>
      <c r="F97" s="79" t="str">
        <f t="shared" si="12"/>
        <v/>
      </c>
      <c r="G97" s="70" t="str">
        <f t="shared" si="13"/>
        <v/>
      </c>
    </row>
    <row r="98" spans="1:7" x14ac:dyDescent="0.25">
      <c r="A98" s="78" t="str">
        <f t="shared" si="7"/>
        <v/>
      </c>
      <c r="B98" s="72" t="str">
        <f t="shared" si="8"/>
        <v/>
      </c>
      <c r="C98" s="70" t="str">
        <f t="shared" si="9"/>
        <v/>
      </c>
      <c r="D98" s="79" t="str">
        <f t="shared" si="10"/>
        <v/>
      </c>
      <c r="E98" s="79" t="str">
        <f t="shared" si="11"/>
        <v/>
      </c>
      <c r="F98" s="79" t="str">
        <f t="shared" si="12"/>
        <v/>
      </c>
      <c r="G98" s="70" t="str">
        <f t="shared" si="13"/>
        <v/>
      </c>
    </row>
    <row r="99" spans="1:7" x14ac:dyDescent="0.25">
      <c r="A99" s="78" t="str">
        <f t="shared" si="7"/>
        <v/>
      </c>
      <c r="B99" s="72" t="str">
        <f t="shared" si="8"/>
        <v/>
      </c>
      <c r="C99" s="70" t="str">
        <f t="shared" si="9"/>
        <v/>
      </c>
      <c r="D99" s="79" t="str">
        <f t="shared" si="10"/>
        <v/>
      </c>
      <c r="E99" s="79" t="str">
        <f t="shared" si="11"/>
        <v/>
      </c>
      <c r="F99" s="79" t="str">
        <f t="shared" si="12"/>
        <v/>
      </c>
      <c r="G99" s="70" t="str">
        <f t="shared" si="13"/>
        <v/>
      </c>
    </row>
    <row r="100" spans="1:7" x14ac:dyDescent="0.25">
      <c r="A100" s="78" t="str">
        <f t="shared" si="7"/>
        <v/>
      </c>
      <c r="B100" s="72" t="str">
        <f t="shared" si="8"/>
        <v/>
      </c>
      <c r="C100" s="70" t="str">
        <f t="shared" si="9"/>
        <v/>
      </c>
      <c r="D100" s="79" t="str">
        <f t="shared" si="10"/>
        <v/>
      </c>
      <c r="E100" s="79" t="str">
        <f t="shared" si="11"/>
        <v/>
      </c>
      <c r="F100" s="79" t="str">
        <f t="shared" si="12"/>
        <v/>
      </c>
      <c r="G100" s="70" t="str">
        <f t="shared" si="13"/>
        <v/>
      </c>
    </row>
    <row r="101" spans="1:7" x14ac:dyDescent="0.25">
      <c r="A101" s="78" t="str">
        <f t="shared" si="7"/>
        <v/>
      </c>
      <c r="B101" s="72" t="str">
        <f t="shared" si="8"/>
        <v/>
      </c>
      <c r="C101" s="70" t="str">
        <f t="shared" si="9"/>
        <v/>
      </c>
      <c r="D101" s="79" t="str">
        <f t="shared" si="10"/>
        <v/>
      </c>
      <c r="E101" s="79" t="str">
        <f t="shared" si="11"/>
        <v/>
      </c>
      <c r="F101" s="79" t="str">
        <f t="shared" si="12"/>
        <v/>
      </c>
      <c r="G101" s="70" t="str">
        <f t="shared" si="13"/>
        <v/>
      </c>
    </row>
    <row r="102" spans="1:7" x14ac:dyDescent="0.25">
      <c r="A102" s="78" t="str">
        <f t="shared" si="7"/>
        <v/>
      </c>
      <c r="B102" s="72" t="str">
        <f t="shared" si="8"/>
        <v/>
      </c>
      <c r="C102" s="70" t="str">
        <f t="shared" si="9"/>
        <v/>
      </c>
      <c r="D102" s="79" t="str">
        <f t="shared" si="10"/>
        <v/>
      </c>
      <c r="E102" s="79" t="str">
        <f t="shared" si="11"/>
        <v/>
      </c>
      <c r="F102" s="79" t="str">
        <f t="shared" si="12"/>
        <v/>
      </c>
      <c r="G102" s="70" t="str">
        <f t="shared" si="13"/>
        <v/>
      </c>
    </row>
    <row r="103" spans="1:7" x14ac:dyDescent="0.25">
      <c r="A103" s="78" t="str">
        <f t="shared" si="7"/>
        <v/>
      </c>
      <c r="B103" s="72" t="str">
        <f t="shared" si="8"/>
        <v/>
      </c>
      <c r="C103" s="70" t="str">
        <f t="shared" si="9"/>
        <v/>
      </c>
      <c r="D103" s="79" t="str">
        <f t="shared" si="10"/>
        <v/>
      </c>
      <c r="E103" s="79" t="str">
        <f t="shared" si="11"/>
        <v/>
      </c>
      <c r="F103" s="79" t="str">
        <f t="shared" si="12"/>
        <v/>
      </c>
      <c r="G103" s="70" t="str">
        <f t="shared" si="13"/>
        <v/>
      </c>
    </row>
    <row r="104" spans="1:7" x14ac:dyDescent="0.25">
      <c r="A104" s="78" t="str">
        <f t="shared" si="7"/>
        <v/>
      </c>
      <c r="B104" s="72" t="str">
        <f t="shared" si="8"/>
        <v/>
      </c>
      <c r="C104" s="70" t="str">
        <f t="shared" si="9"/>
        <v/>
      </c>
      <c r="D104" s="79" t="str">
        <f t="shared" si="10"/>
        <v/>
      </c>
      <c r="E104" s="79" t="str">
        <f t="shared" si="11"/>
        <v/>
      </c>
      <c r="F104" s="79" t="str">
        <f t="shared" si="12"/>
        <v/>
      </c>
      <c r="G104" s="70" t="str">
        <f t="shared" si="13"/>
        <v/>
      </c>
    </row>
    <row r="105" spans="1:7" x14ac:dyDescent="0.25">
      <c r="A105" s="78" t="str">
        <f t="shared" si="7"/>
        <v/>
      </c>
      <c r="B105" s="72" t="str">
        <f t="shared" si="8"/>
        <v/>
      </c>
      <c r="C105" s="70" t="str">
        <f t="shared" si="9"/>
        <v/>
      </c>
      <c r="D105" s="79" t="str">
        <f t="shared" si="10"/>
        <v/>
      </c>
      <c r="E105" s="79" t="str">
        <f t="shared" si="11"/>
        <v/>
      </c>
      <c r="F105" s="79" t="str">
        <f t="shared" si="12"/>
        <v/>
      </c>
      <c r="G105" s="70" t="str">
        <f t="shared" si="13"/>
        <v/>
      </c>
    </row>
    <row r="106" spans="1:7" x14ac:dyDescent="0.25">
      <c r="A106" s="78" t="str">
        <f t="shared" si="7"/>
        <v/>
      </c>
      <c r="B106" s="72" t="str">
        <f t="shared" si="8"/>
        <v/>
      </c>
      <c r="C106" s="70" t="str">
        <f t="shared" si="9"/>
        <v/>
      </c>
      <c r="D106" s="79" t="str">
        <f t="shared" si="10"/>
        <v/>
      </c>
      <c r="E106" s="79" t="str">
        <f t="shared" si="11"/>
        <v/>
      </c>
      <c r="F106" s="79" t="str">
        <f t="shared" si="12"/>
        <v/>
      </c>
      <c r="G106" s="70" t="str">
        <f t="shared" si="13"/>
        <v/>
      </c>
    </row>
    <row r="107" spans="1:7" x14ac:dyDescent="0.25">
      <c r="A107" s="78" t="str">
        <f t="shared" si="7"/>
        <v/>
      </c>
      <c r="B107" s="72" t="str">
        <f t="shared" si="8"/>
        <v/>
      </c>
      <c r="C107" s="70" t="str">
        <f t="shared" si="9"/>
        <v/>
      </c>
      <c r="D107" s="79" t="str">
        <f t="shared" si="10"/>
        <v/>
      </c>
      <c r="E107" s="79" t="str">
        <f t="shared" si="11"/>
        <v/>
      </c>
      <c r="F107" s="79" t="str">
        <f t="shared" si="12"/>
        <v/>
      </c>
      <c r="G107" s="70" t="str">
        <f t="shared" si="13"/>
        <v/>
      </c>
    </row>
    <row r="108" spans="1:7" x14ac:dyDescent="0.25">
      <c r="A108" s="78" t="str">
        <f t="shared" si="7"/>
        <v/>
      </c>
      <c r="B108" s="72" t="str">
        <f t="shared" si="8"/>
        <v/>
      </c>
      <c r="C108" s="70" t="str">
        <f t="shared" si="9"/>
        <v/>
      </c>
      <c r="D108" s="79" t="str">
        <f t="shared" si="10"/>
        <v/>
      </c>
      <c r="E108" s="79" t="str">
        <f t="shared" si="11"/>
        <v/>
      </c>
      <c r="F108" s="79" t="str">
        <f t="shared" si="12"/>
        <v/>
      </c>
      <c r="G108" s="70" t="str">
        <f t="shared" si="13"/>
        <v/>
      </c>
    </row>
    <row r="109" spans="1:7" x14ac:dyDescent="0.25">
      <c r="A109" s="78" t="str">
        <f t="shared" si="7"/>
        <v/>
      </c>
      <c r="B109" s="72" t="str">
        <f t="shared" si="8"/>
        <v/>
      </c>
      <c r="C109" s="70" t="str">
        <f t="shared" si="9"/>
        <v/>
      </c>
      <c r="D109" s="79" t="str">
        <f t="shared" si="10"/>
        <v/>
      </c>
      <c r="E109" s="79" t="str">
        <f t="shared" si="11"/>
        <v/>
      </c>
      <c r="F109" s="79" t="str">
        <f t="shared" si="12"/>
        <v/>
      </c>
      <c r="G109" s="70" t="str">
        <f t="shared" si="13"/>
        <v/>
      </c>
    </row>
    <row r="110" spans="1:7" x14ac:dyDescent="0.25">
      <c r="A110" s="78" t="str">
        <f t="shared" si="7"/>
        <v/>
      </c>
      <c r="B110" s="72" t="str">
        <f t="shared" si="8"/>
        <v/>
      </c>
      <c r="C110" s="70" t="str">
        <f t="shared" si="9"/>
        <v/>
      </c>
      <c r="D110" s="79" t="str">
        <f t="shared" si="10"/>
        <v/>
      </c>
      <c r="E110" s="79" t="str">
        <f t="shared" si="11"/>
        <v/>
      </c>
      <c r="F110" s="79" t="str">
        <f t="shared" si="12"/>
        <v/>
      </c>
      <c r="G110" s="70" t="str">
        <f t="shared" si="13"/>
        <v/>
      </c>
    </row>
    <row r="111" spans="1:7" x14ac:dyDescent="0.25">
      <c r="A111" s="78" t="str">
        <f t="shared" si="7"/>
        <v/>
      </c>
      <c r="B111" s="72" t="str">
        <f t="shared" si="8"/>
        <v/>
      </c>
      <c r="C111" s="70" t="str">
        <f t="shared" si="9"/>
        <v/>
      </c>
      <c r="D111" s="79" t="str">
        <f t="shared" si="10"/>
        <v/>
      </c>
      <c r="E111" s="79" t="str">
        <f t="shared" si="11"/>
        <v/>
      </c>
      <c r="F111" s="79" t="str">
        <f t="shared" si="12"/>
        <v/>
      </c>
      <c r="G111" s="70" t="str">
        <f t="shared" si="13"/>
        <v/>
      </c>
    </row>
    <row r="112" spans="1:7" x14ac:dyDescent="0.25">
      <c r="A112" s="78" t="str">
        <f t="shared" si="7"/>
        <v/>
      </c>
      <c r="B112" s="72" t="str">
        <f t="shared" si="8"/>
        <v/>
      </c>
      <c r="C112" s="70" t="str">
        <f t="shared" si="9"/>
        <v/>
      </c>
      <c r="D112" s="79" t="str">
        <f t="shared" si="10"/>
        <v/>
      </c>
      <c r="E112" s="79" t="str">
        <f t="shared" si="11"/>
        <v/>
      </c>
      <c r="F112" s="79" t="str">
        <f t="shared" si="12"/>
        <v/>
      </c>
      <c r="G112" s="70" t="str">
        <f t="shared" si="13"/>
        <v/>
      </c>
    </row>
    <row r="113" spans="1:7" x14ac:dyDescent="0.25">
      <c r="A113" s="78" t="str">
        <f t="shared" si="7"/>
        <v/>
      </c>
      <c r="B113" s="72" t="str">
        <f t="shared" si="8"/>
        <v/>
      </c>
      <c r="C113" s="70" t="str">
        <f t="shared" si="9"/>
        <v/>
      </c>
      <c r="D113" s="79" t="str">
        <f t="shared" si="10"/>
        <v/>
      </c>
      <c r="E113" s="79" t="str">
        <f t="shared" si="11"/>
        <v/>
      </c>
      <c r="F113" s="79" t="str">
        <f t="shared" si="12"/>
        <v/>
      </c>
      <c r="G113" s="70" t="str">
        <f t="shared" si="13"/>
        <v/>
      </c>
    </row>
    <row r="114" spans="1:7" x14ac:dyDescent="0.25">
      <c r="A114" s="78" t="str">
        <f t="shared" si="7"/>
        <v/>
      </c>
      <c r="B114" s="72" t="str">
        <f t="shared" si="8"/>
        <v/>
      </c>
      <c r="C114" s="70" t="str">
        <f t="shared" si="9"/>
        <v/>
      </c>
      <c r="D114" s="79" t="str">
        <f t="shared" si="10"/>
        <v/>
      </c>
      <c r="E114" s="79" t="str">
        <f t="shared" si="11"/>
        <v/>
      </c>
      <c r="F114" s="79" t="str">
        <f t="shared" si="12"/>
        <v/>
      </c>
      <c r="G114" s="70" t="str">
        <f t="shared" si="13"/>
        <v/>
      </c>
    </row>
    <row r="115" spans="1:7" x14ac:dyDescent="0.25">
      <c r="A115" s="78" t="str">
        <f t="shared" si="7"/>
        <v/>
      </c>
      <c r="B115" s="72" t="str">
        <f t="shared" si="8"/>
        <v/>
      </c>
      <c r="C115" s="70" t="str">
        <f t="shared" si="9"/>
        <v/>
      </c>
      <c r="D115" s="79" t="str">
        <f t="shared" si="10"/>
        <v/>
      </c>
      <c r="E115" s="79" t="str">
        <f t="shared" si="11"/>
        <v/>
      </c>
      <c r="F115" s="79" t="str">
        <f t="shared" si="12"/>
        <v/>
      </c>
      <c r="G115" s="70" t="str">
        <f t="shared" si="13"/>
        <v/>
      </c>
    </row>
    <row r="116" spans="1:7" x14ac:dyDescent="0.25">
      <c r="A116" s="78" t="str">
        <f t="shared" si="7"/>
        <v/>
      </c>
      <c r="B116" s="72" t="str">
        <f t="shared" si="8"/>
        <v/>
      </c>
      <c r="C116" s="70" t="str">
        <f t="shared" si="9"/>
        <v/>
      </c>
      <c r="D116" s="79" t="str">
        <f t="shared" si="10"/>
        <v/>
      </c>
      <c r="E116" s="79" t="str">
        <f t="shared" si="11"/>
        <v/>
      </c>
      <c r="F116" s="79" t="str">
        <f t="shared" si="12"/>
        <v/>
      </c>
      <c r="G116" s="70" t="str">
        <f t="shared" si="13"/>
        <v/>
      </c>
    </row>
    <row r="117" spans="1:7" x14ac:dyDescent="0.25">
      <c r="A117" s="78" t="str">
        <f t="shared" si="7"/>
        <v/>
      </c>
      <c r="B117" s="72" t="str">
        <f t="shared" si="8"/>
        <v/>
      </c>
      <c r="C117" s="70" t="str">
        <f t="shared" si="9"/>
        <v/>
      </c>
      <c r="D117" s="79" t="str">
        <f t="shared" si="10"/>
        <v/>
      </c>
      <c r="E117" s="79" t="str">
        <f t="shared" si="11"/>
        <v/>
      </c>
      <c r="F117" s="79" t="str">
        <f t="shared" si="12"/>
        <v/>
      </c>
      <c r="G117" s="70" t="str">
        <f t="shared" si="13"/>
        <v/>
      </c>
    </row>
    <row r="118" spans="1:7" x14ac:dyDescent="0.25">
      <c r="A118" s="78" t="str">
        <f t="shared" si="7"/>
        <v/>
      </c>
      <c r="B118" s="72" t="str">
        <f t="shared" si="8"/>
        <v/>
      </c>
      <c r="C118" s="70" t="str">
        <f t="shared" si="9"/>
        <v/>
      </c>
      <c r="D118" s="79" t="str">
        <f t="shared" si="10"/>
        <v/>
      </c>
      <c r="E118" s="79" t="str">
        <f t="shared" si="11"/>
        <v/>
      </c>
      <c r="F118" s="79" t="str">
        <f t="shared" si="12"/>
        <v/>
      </c>
      <c r="G118" s="70" t="str">
        <f t="shared" si="13"/>
        <v/>
      </c>
    </row>
    <row r="119" spans="1:7" x14ac:dyDescent="0.25">
      <c r="A119" s="78" t="str">
        <f t="shared" si="7"/>
        <v/>
      </c>
      <c r="B119" s="72" t="str">
        <f t="shared" si="8"/>
        <v/>
      </c>
      <c r="C119" s="70" t="str">
        <f t="shared" si="9"/>
        <v/>
      </c>
      <c r="D119" s="79" t="str">
        <f t="shared" si="10"/>
        <v/>
      </c>
      <c r="E119" s="79" t="str">
        <f t="shared" si="11"/>
        <v/>
      </c>
      <c r="F119" s="79" t="str">
        <f t="shared" si="12"/>
        <v/>
      </c>
      <c r="G119" s="70" t="str">
        <f t="shared" si="13"/>
        <v/>
      </c>
    </row>
    <row r="120" spans="1:7" x14ac:dyDescent="0.25">
      <c r="A120" s="78" t="str">
        <f t="shared" si="7"/>
        <v/>
      </c>
      <c r="B120" s="72" t="str">
        <f t="shared" si="8"/>
        <v/>
      </c>
      <c r="C120" s="70" t="str">
        <f t="shared" si="9"/>
        <v/>
      </c>
      <c r="D120" s="79" t="str">
        <f t="shared" si="10"/>
        <v/>
      </c>
      <c r="E120" s="79" t="str">
        <f t="shared" si="11"/>
        <v/>
      </c>
      <c r="F120" s="79" t="str">
        <f t="shared" si="12"/>
        <v/>
      </c>
      <c r="G120" s="70" t="str">
        <f t="shared" si="13"/>
        <v/>
      </c>
    </row>
    <row r="121" spans="1:7" x14ac:dyDescent="0.25">
      <c r="A121" s="78" t="str">
        <f t="shared" si="7"/>
        <v/>
      </c>
      <c r="B121" s="72" t="str">
        <f t="shared" si="8"/>
        <v/>
      </c>
      <c r="C121" s="70" t="str">
        <f t="shared" si="9"/>
        <v/>
      </c>
      <c r="D121" s="79" t="str">
        <f t="shared" si="10"/>
        <v/>
      </c>
      <c r="E121" s="79" t="str">
        <f t="shared" si="11"/>
        <v/>
      </c>
      <c r="F121" s="79" t="str">
        <f t="shared" si="12"/>
        <v/>
      </c>
      <c r="G121" s="70" t="str">
        <f t="shared" si="13"/>
        <v/>
      </c>
    </row>
    <row r="122" spans="1:7" x14ac:dyDescent="0.25">
      <c r="A122" s="78" t="str">
        <f t="shared" si="7"/>
        <v/>
      </c>
      <c r="B122" s="72" t="str">
        <f t="shared" si="8"/>
        <v/>
      </c>
      <c r="C122" s="70" t="str">
        <f t="shared" si="9"/>
        <v/>
      </c>
      <c r="D122" s="79" t="str">
        <f t="shared" si="10"/>
        <v/>
      </c>
      <c r="E122" s="79" t="str">
        <f t="shared" si="11"/>
        <v/>
      </c>
      <c r="F122" s="79" t="str">
        <f t="shared" si="12"/>
        <v/>
      </c>
      <c r="G122" s="70" t="str">
        <f t="shared" si="13"/>
        <v/>
      </c>
    </row>
    <row r="123" spans="1:7" x14ac:dyDescent="0.25">
      <c r="A123" s="78" t="str">
        <f t="shared" si="7"/>
        <v/>
      </c>
      <c r="B123" s="72" t="str">
        <f t="shared" si="8"/>
        <v/>
      </c>
      <c r="C123" s="70" t="str">
        <f t="shared" si="9"/>
        <v/>
      </c>
      <c r="D123" s="79" t="str">
        <f t="shared" si="10"/>
        <v/>
      </c>
      <c r="E123" s="79" t="str">
        <f t="shared" si="11"/>
        <v/>
      </c>
      <c r="F123" s="79" t="str">
        <f t="shared" si="12"/>
        <v/>
      </c>
      <c r="G123" s="70" t="str">
        <f t="shared" si="13"/>
        <v/>
      </c>
    </row>
    <row r="124" spans="1:7" x14ac:dyDescent="0.25">
      <c r="A124" s="78" t="str">
        <f t="shared" si="7"/>
        <v/>
      </c>
      <c r="B124" s="72" t="str">
        <f t="shared" si="8"/>
        <v/>
      </c>
      <c r="C124" s="70" t="str">
        <f t="shared" si="9"/>
        <v/>
      </c>
      <c r="D124" s="79" t="str">
        <f t="shared" si="10"/>
        <v/>
      </c>
      <c r="E124" s="79" t="str">
        <f t="shared" si="11"/>
        <v/>
      </c>
      <c r="F124" s="79" t="str">
        <f t="shared" si="12"/>
        <v/>
      </c>
      <c r="G124" s="70" t="str">
        <f t="shared" si="13"/>
        <v/>
      </c>
    </row>
    <row r="125" spans="1:7" x14ac:dyDescent="0.25">
      <c r="A125" s="78" t="str">
        <f t="shared" si="7"/>
        <v/>
      </c>
      <c r="B125" s="72" t="str">
        <f t="shared" si="8"/>
        <v/>
      </c>
      <c r="C125" s="70" t="str">
        <f t="shared" si="9"/>
        <v/>
      </c>
      <c r="D125" s="79" t="str">
        <f t="shared" si="10"/>
        <v/>
      </c>
      <c r="E125" s="79" t="str">
        <f t="shared" si="11"/>
        <v/>
      </c>
      <c r="F125" s="79" t="str">
        <f t="shared" si="12"/>
        <v/>
      </c>
      <c r="G125" s="70" t="str">
        <f t="shared" si="13"/>
        <v/>
      </c>
    </row>
    <row r="126" spans="1:7" x14ac:dyDescent="0.25">
      <c r="A126" s="78" t="str">
        <f t="shared" si="7"/>
        <v/>
      </c>
      <c r="B126" s="72" t="str">
        <f t="shared" si="8"/>
        <v/>
      </c>
      <c r="C126" s="70" t="str">
        <f t="shared" si="9"/>
        <v/>
      </c>
      <c r="D126" s="79" t="str">
        <f t="shared" si="10"/>
        <v/>
      </c>
      <c r="E126" s="79" t="str">
        <f t="shared" si="11"/>
        <v/>
      </c>
      <c r="F126" s="79" t="str">
        <f t="shared" si="12"/>
        <v/>
      </c>
      <c r="G126" s="70" t="str">
        <f t="shared" si="13"/>
        <v/>
      </c>
    </row>
    <row r="127" spans="1:7" x14ac:dyDescent="0.25">
      <c r="A127" s="78" t="str">
        <f t="shared" si="7"/>
        <v/>
      </c>
      <c r="B127" s="72" t="str">
        <f t="shared" si="8"/>
        <v/>
      </c>
      <c r="C127" s="70" t="str">
        <f t="shared" si="9"/>
        <v/>
      </c>
      <c r="D127" s="79" t="str">
        <f t="shared" si="10"/>
        <v/>
      </c>
      <c r="E127" s="79" t="str">
        <f t="shared" si="11"/>
        <v/>
      </c>
      <c r="F127" s="79" t="str">
        <f t="shared" si="12"/>
        <v/>
      </c>
      <c r="G127" s="70" t="str">
        <f t="shared" si="13"/>
        <v/>
      </c>
    </row>
    <row r="128" spans="1:7" x14ac:dyDescent="0.25">
      <c r="A128" s="78" t="str">
        <f t="shared" si="7"/>
        <v/>
      </c>
      <c r="B128" s="72" t="str">
        <f t="shared" si="8"/>
        <v/>
      </c>
      <c r="C128" s="70" t="str">
        <f t="shared" si="9"/>
        <v/>
      </c>
      <c r="D128" s="79" t="str">
        <f t="shared" si="10"/>
        <v/>
      </c>
      <c r="E128" s="79" t="str">
        <f t="shared" si="11"/>
        <v/>
      </c>
      <c r="F128" s="79" t="str">
        <f t="shared" si="12"/>
        <v/>
      </c>
      <c r="G128" s="70" t="str">
        <f t="shared" si="13"/>
        <v/>
      </c>
    </row>
    <row r="129" spans="1:7" x14ac:dyDescent="0.25">
      <c r="A129" s="78" t="str">
        <f t="shared" si="7"/>
        <v/>
      </c>
      <c r="B129" s="72" t="str">
        <f t="shared" si="8"/>
        <v/>
      </c>
      <c r="C129" s="70" t="str">
        <f t="shared" si="9"/>
        <v/>
      </c>
      <c r="D129" s="79" t="str">
        <f t="shared" si="10"/>
        <v/>
      </c>
      <c r="E129" s="79" t="str">
        <f t="shared" si="11"/>
        <v/>
      </c>
      <c r="F129" s="79" t="str">
        <f t="shared" si="12"/>
        <v/>
      </c>
      <c r="G129" s="70" t="str">
        <f t="shared" si="13"/>
        <v/>
      </c>
    </row>
    <row r="130" spans="1:7" x14ac:dyDescent="0.25">
      <c r="A130" s="78" t="str">
        <f t="shared" si="7"/>
        <v/>
      </c>
      <c r="B130" s="72" t="str">
        <f t="shared" si="8"/>
        <v/>
      </c>
      <c r="C130" s="70" t="str">
        <f t="shared" si="9"/>
        <v/>
      </c>
      <c r="D130" s="79" t="str">
        <f t="shared" si="10"/>
        <v/>
      </c>
      <c r="E130" s="79" t="str">
        <f t="shared" si="11"/>
        <v/>
      </c>
      <c r="F130" s="79" t="str">
        <f t="shared" si="12"/>
        <v/>
      </c>
      <c r="G130" s="70" t="str">
        <f t="shared" si="13"/>
        <v/>
      </c>
    </row>
    <row r="131" spans="1:7" x14ac:dyDescent="0.25">
      <c r="A131" s="78" t="str">
        <f t="shared" si="7"/>
        <v/>
      </c>
      <c r="B131" s="72" t="str">
        <f t="shared" si="8"/>
        <v/>
      </c>
      <c r="C131" s="70" t="str">
        <f t="shared" si="9"/>
        <v/>
      </c>
      <c r="D131" s="79" t="str">
        <f t="shared" si="10"/>
        <v/>
      </c>
      <c r="E131" s="79" t="str">
        <f t="shared" si="11"/>
        <v/>
      </c>
      <c r="F131" s="79" t="str">
        <f t="shared" si="12"/>
        <v/>
      </c>
      <c r="G131" s="70" t="str">
        <f t="shared" si="13"/>
        <v/>
      </c>
    </row>
    <row r="132" spans="1:7" x14ac:dyDescent="0.25">
      <c r="A132" s="78" t="str">
        <f t="shared" si="7"/>
        <v/>
      </c>
      <c r="B132" s="72" t="str">
        <f t="shared" si="8"/>
        <v/>
      </c>
      <c r="C132" s="70" t="str">
        <f t="shared" si="9"/>
        <v/>
      </c>
      <c r="D132" s="79" t="str">
        <f t="shared" si="10"/>
        <v/>
      </c>
      <c r="E132" s="79" t="str">
        <f t="shared" si="11"/>
        <v/>
      </c>
      <c r="F132" s="79" t="str">
        <f t="shared" si="12"/>
        <v/>
      </c>
      <c r="G132" s="70" t="str">
        <f t="shared" si="13"/>
        <v/>
      </c>
    </row>
    <row r="133" spans="1:7" x14ac:dyDescent="0.25">
      <c r="A133" s="78" t="str">
        <f t="shared" si="7"/>
        <v/>
      </c>
      <c r="B133" s="72" t="str">
        <f t="shared" si="8"/>
        <v/>
      </c>
      <c r="C133" s="70" t="str">
        <f t="shared" si="9"/>
        <v/>
      </c>
      <c r="D133" s="79" t="str">
        <f t="shared" si="10"/>
        <v/>
      </c>
      <c r="E133" s="79" t="str">
        <f t="shared" si="11"/>
        <v/>
      </c>
      <c r="F133" s="79" t="str">
        <f t="shared" si="12"/>
        <v/>
      </c>
      <c r="G133" s="70" t="str">
        <f t="shared" si="13"/>
        <v/>
      </c>
    </row>
    <row r="134" spans="1:7" x14ac:dyDescent="0.25">
      <c r="A134" s="78" t="str">
        <f t="shared" si="7"/>
        <v/>
      </c>
      <c r="B134" s="72" t="str">
        <f t="shared" si="8"/>
        <v/>
      </c>
      <c r="C134" s="70" t="str">
        <f t="shared" si="9"/>
        <v/>
      </c>
      <c r="D134" s="79" t="str">
        <f t="shared" si="10"/>
        <v/>
      </c>
      <c r="E134" s="79" t="str">
        <f t="shared" si="11"/>
        <v/>
      </c>
      <c r="F134" s="79" t="str">
        <f t="shared" si="12"/>
        <v/>
      </c>
      <c r="G134" s="70" t="str">
        <f t="shared" si="13"/>
        <v/>
      </c>
    </row>
    <row r="135" spans="1:7" x14ac:dyDescent="0.2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2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2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2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2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2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2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2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2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2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2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2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2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2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2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2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2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2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2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2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2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2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2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2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2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2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2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2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2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2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2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2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2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2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2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2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2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2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2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2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2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2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2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2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2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2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2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2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2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2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2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2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2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2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2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2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2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2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2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2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2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2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2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2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2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2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2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2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2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2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2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2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2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2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2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2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2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2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2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2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2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2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2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2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2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2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2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2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2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2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2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2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2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2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2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2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2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2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2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2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2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2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2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2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2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2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2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2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2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2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2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2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2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2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2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2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2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2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2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2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2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2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2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2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2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2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2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2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2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2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2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2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2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2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2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2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2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2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2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2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2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2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2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2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2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2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2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2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2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2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2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2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2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2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2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2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2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2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2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2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2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2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2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2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2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2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2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2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2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2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2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2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2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2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2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2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2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2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2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2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2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2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2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2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2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2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2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2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2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2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2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2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2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2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2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2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2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2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2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2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2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2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2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2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2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2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2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2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2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2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2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2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2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2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2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2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2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2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2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2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2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2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2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2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2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2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2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2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2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2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2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2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2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2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2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2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2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2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2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2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2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2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2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2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2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2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2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2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2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2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2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2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2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2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2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2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2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2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2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2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2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2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2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2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2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2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2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2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2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2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2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2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2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2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2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2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2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2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2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2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2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2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2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2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2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2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2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2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2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2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2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2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2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2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2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2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2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2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2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2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2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2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2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2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2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2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2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2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2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2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2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2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2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2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2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2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2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2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2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2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2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2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2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2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2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2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2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2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2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2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2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2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2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2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2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2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2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2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2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2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2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2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2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2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2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2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2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2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2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2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2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2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2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2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2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2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2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2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2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2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2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2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2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2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2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2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5F25KTUSNP4X-205032580-152690</_dlc_DocId>
    <_dlc_DocIdUrl xmlns="d65e48b5-f38d-431e-9b4f-47403bf4583f">
      <Url>https://rkas.sharepoint.com/Kliendisuhted/_layouts/15/DocIdRedir.aspx?ID=5F25KTUSNP4X-205032580-152690</Url>
      <Description>5F25KTUSNP4X-205032580-152690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5CBCD414-3F2F-4376-8A1B-E75EFFDFA4F1}">
  <ds:schemaRefs>
    <ds:schemaRef ds:uri="http://schemas.microsoft.com/sharepoint/events"/>
  </ds:schemaRefs>
</ds:datastoreItem>
</file>

<file path=customXml/itemProps5.xml><?xml version="1.0" encoding="utf-8"?>
<ds:datastoreItem xmlns:ds="http://schemas.openxmlformats.org/officeDocument/2006/customXml" ds:itemID="{2126E00A-FC4F-404A-9D66-E58F38928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PT</vt:lpstr>
      <vt:lpstr>Annuiteetgraafik TS</vt:lpstr>
      <vt:lpstr>Annuiteetgraafik ES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2024-03-05T11:26:57Z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409fad63-28cf-40b2-9382-e5276c9931af</vt:lpwstr>
  </property>
</Properties>
</file>